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22305" windowHeight="12285" tabRatio="822" activeTab="1"/>
  </bookViews>
  <sheets>
    <sheet name="Read Me" sheetId="8" r:id="rId1"/>
    <sheet name="Yearly errors" sheetId="1" r:id="rId2"/>
    <sheet name="MIROC_ESM_rcp85_PET_Errors" sheetId="2" r:id="rId3"/>
    <sheet name="GFDL_A2_CWD_Errors" sheetId="3" r:id="rId4"/>
    <sheet name="GFDL_A2_PET Errors" sheetId="6" r:id="rId5"/>
    <sheet name="GFDL_B1 Stor Errors" sheetId="4" r:id="rId6"/>
    <sheet name="Miroc-esm_rcp45" sheetId="5" r:id="rId7"/>
    <sheet name="GFDL_B1 and Miroc_rcp60 Storage" sheetId="7" r:id="rId8"/>
    <sheet name="Sheet4" sheetId="9" r:id="rId9"/>
  </sheets>
  <calcPr calcId="145621"/>
  <fileRecoveryPr repairLoad="1"/>
</workbook>
</file>

<file path=xl/calcChain.xml><?xml version="1.0" encoding="utf-8"?>
<calcChain xmlns="http://schemas.openxmlformats.org/spreadsheetml/2006/main">
  <c r="P13" i="3" l="1"/>
  <c r="P12" i="3"/>
  <c r="P11" i="3"/>
  <c r="P10" i="3"/>
  <c r="P9" i="3"/>
  <c r="P8" i="3"/>
  <c r="P7" i="3"/>
  <c r="P6" i="3"/>
  <c r="P5" i="3"/>
  <c r="P4" i="3"/>
  <c r="P3" i="3"/>
  <c r="O13" i="3"/>
  <c r="O12" i="3"/>
  <c r="O11" i="3"/>
  <c r="O10" i="3"/>
  <c r="O9" i="3"/>
  <c r="O8" i="3"/>
  <c r="O7" i="3"/>
  <c r="O6" i="3"/>
  <c r="O5" i="3"/>
  <c r="O4" i="3"/>
  <c r="O3" i="3"/>
</calcChain>
</file>

<file path=xl/sharedStrings.xml><?xml version="1.0" encoding="utf-8"?>
<sst xmlns="http://schemas.openxmlformats.org/spreadsheetml/2006/main" count="261" uniqueCount="86">
  <si>
    <t>PET</t>
  </si>
  <si>
    <t>GFDL-A2</t>
  </si>
  <si>
    <t>Water Year</t>
  </si>
  <si>
    <t>Values</t>
  </si>
  <si>
    <t>Mindego</t>
  </si>
  <si>
    <t>#2202300005</t>
  </si>
  <si>
    <t>Mindego Creek</t>
  </si>
  <si>
    <t>MIROC-esm_rcp85</t>
  </si>
  <si>
    <t>CNRM_rcp85</t>
  </si>
  <si>
    <t>GFDL_A2</t>
  </si>
  <si>
    <t>Low values for Wymonths 6,7,8,9</t>
  </si>
  <si>
    <t>High values for Wymonths 1,2,3</t>
  </si>
  <si>
    <t>GISS_rcp26</t>
  </si>
  <si>
    <t>MPI_rcp45</t>
  </si>
  <si>
    <t>wyear</t>
  </si>
  <si>
    <t>wymon</t>
  </si>
  <si>
    <t>calyear</t>
  </si>
  <si>
    <t>calmon</t>
  </si>
  <si>
    <t>stor</t>
  </si>
  <si>
    <t>rch</t>
  </si>
  <si>
    <t>run</t>
  </si>
  <si>
    <t>aet</t>
  </si>
  <si>
    <t>cwd</t>
  </si>
  <si>
    <t>tmax</t>
  </si>
  <si>
    <t>tmin</t>
  </si>
  <si>
    <t>ppt</t>
  </si>
  <si>
    <t>pet</t>
  </si>
  <si>
    <t>GFDL_B1</t>
  </si>
  <si>
    <t>CWD+AET</t>
  </si>
  <si>
    <t>Diff</t>
  </si>
  <si>
    <t>exc</t>
  </si>
  <si>
    <t>\N</t>
  </si>
  <si>
    <t xml:space="preserve">GFDL_B1 </t>
  </si>
  <si>
    <t>stor errors</t>
  </si>
  <si>
    <t>no drawdown of stor</t>
  </si>
  <si>
    <t>wilting point</t>
  </si>
  <si>
    <t>near wilting point</t>
  </si>
  <si>
    <t>Data download</t>
  </si>
  <si>
    <t>Graph</t>
  </si>
  <si>
    <t>Across all watersheds, low Tmax anamoly</t>
  </si>
  <si>
    <t>MIROC_ESM_rcp85</t>
  </si>
  <si>
    <t>CWD</t>
  </si>
  <si>
    <t>Tmax</t>
  </si>
  <si>
    <t>PCMA2</t>
  </si>
  <si>
    <t>Tmin</t>
  </si>
  <si>
    <t>Data same as graph</t>
  </si>
  <si>
    <t>MRI_rcp26</t>
  </si>
  <si>
    <t>MIROC-esm_rcp45</t>
  </si>
  <si>
    <t>See Separate Sheet</t>
  </si>
  <si>
    <t>GFDL-B1 Storage in all years is showing annual values of 3500 mm, also shows up as 3500 in monthly chart</t>
  </si>
  <si>
    <t>Miroc_rcp60 shows up as 3500 in monthy</t>
  </si>
  <si>
    <t>This Sheet</t>
  </si>
  <si>
    <t>August is the bad month</t>
  </si>
  <si>
    <t>September 2063 = 0</t>
  </si>
  <si>
    <t>Annual Soil Storage plots look like summation of monthly values, around 2500 mm</t>
  </si>
  <si>
    <t>Dec 2095 month 3, wyear 2096) is 0)</t>
  </si>
  <si>
    <t>GFDLB1</t>
  </si>
  <si>
    <t>Miroc_rcp60</t>
  </si>
  <si>
    <t>Monthly 30-year 2064-2093 without Miroc_rcp60 and GFDL_B1</t>
  </si>
  <si>
    <t>Scaing on monthly WBD: should be the storage term - the minimum annual storage term</t>
  </si>
  <si>
    <t>Method</t>
  </si>
  <si>
    <t>Pick a watershed (Mindego Creek, PWS-2202300005)</t>
  </si>
  <si>
    <t>Plot out annual values of factor, for HST and futures</t>
  </si>
  <si>
    <t>Look for large spikes and anomalies</t>
  </si>
  <si>
    <t>Use Watershed Analyst</t>
  </si>
  <si>
    <t>When found, check that other watersheds have same anomalous years</t>
  </si>
  <si>
    <t>Make a monthly chart of the factor for the year in question copy and paste into spreadsheet</t>
  </si>
  <si>
    <t>Downolad data and extract out months with problems</t>
  </si>
  <si>
    <t>Yearly Errors has a list of years with anomalies, monthly graphs are ont his sheet for many</t>
  </si>
  <si>
    <t xml:space="preserve">Some are on separate sheets </t>
  </si>
  <si>
    <t>MIRCO_ESM_rcp_85 PET Errors</t>
  </si>
  <si>
    <t>CNRM_rcp85 PET Errors look like water year versus calendar year</t>
  </si>
  <si>
    <t>GISS_rcp26 PET Errors look like water year versus calendar year</t>
  </si>
  <si>
    <t>MPI_rcp85 PET Errors look like water year versus calendar year</t>
  </si>
  <si>
    <t>GFDL_B1 PET Errors look like water year versus calendar year</t>
  </si>
  <si>
    <t>Note that the above errors are in yearly pairs</t>
  </si>
  <si>
    <t>Many zero values, probabaly not full grids on download (not checked0</t>
  </si>
  <si>
    <t>Have zero values, not full grids in download for certain months (Sam download)</t>
  </si>
  <si>
    <t>GFDL_A2 CWD errors</t>
  </si>
  <si>
    <t>GFDL_B1 Storage errors</t>
  </si>
  <si>
    <t>Mirco_rcp60 Storage Errors</t>
  </si>
  <si>
    <t>2069 wymonth 3 is -3276.7 mm.  Storage in WBD takes into account the minimum storage (wilting point) it warps everything in WBD</t>
  </si>
  <si>
    <t>2063 wymonth 12 is -3276.7 mm.  Storage in WBD takes into account the minimum storage (wilting point) it warps everything in WBD</t>
  </si>
  <si>
    <t>Storage in annual time series looks like a yearly sum, which does not really make sense especially since the minimum wilting point is not accounted for.</t>
  </si>
  <si>
    <t>MIROC_-esm_rcp45 has Aug 2073 Tmax missing</t>
  </si>
  <si>
    <t>All of the Tmax errors look like water year versus calendar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</si>
</sst>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4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-1</xdr:colOff>
      <xdr:row>0</xdr:row>
      <xdr:rowOff>154213</xdr:rowOff>
    </xdr:from>
    <xdr:to>
      <xdr:col>18</xdr:col>
      <xdr:colOff>216142</xdr:colOff>
      <xdr:row>12</xdr:row>
      <xdr:rowOff>107952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1285" y="154213"/>
          <a:ext cx="3890072" cy="22397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18</xdr:col>
      <xdr:colOff>244928</xdr:colOff>
      <xdr:row>24</xdr:row>
      <xdr:rowOff>160812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1286" y="2476500"/>
          <a:ext cx="3918857" cy="2256312"/>
        </a:xfrm>
        <a:prstGeom prst="rect">
          <a:avLst/>
        </a:prstGeom>
      </xdr:spPr>
    </xdr:pic>
    <xdr:clientData/>
  </xdr:twoCellAnchor>
  <xdr:twoCellAnchor editAs="oneCell">
    <xdr:from>
      <xdr:col>18</xdr:col>
      <xdr:colOff>340181</xdr:colOff>
      <xdr:row>0</xdr:row>
      <xdr:rowOff>122465</xdr:rowOff>
    </xdr:from>
    <xdr:to>
      <xdr:col>25</xdr:col>
      <xdr:colOff>163286</xdr:colOff>
      <xdr:row>13</xdr:row>
      <xdr:rowOff>11957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5395" y="122465"/>
          <a:ext cx="4109355" cy="2365992"/>
        </a:xfrm>
        <a:prstGeom prst="rect">
          <a:avLst/>
        </a:prstGeom>
      </xdr:spPr>
    </xdr:pic>
    <xdr:clientData/>
  </xdr:twoCellAnchor>
  <xdr:twoCellAnchor editAs="oneCell">
    <xdr:from>
      <xdr:col>18</xdr:col>
      <xdr:colOff>299359</xdr:colOff>
      <xdr:row>13</xdr:row>
      <xdr:rowOff>122051</xdr:rowOff>
    </xdr:from>
    <xdr:to>
      <xdr:col>25</xdr:col>
      <xdr:colOff>31513</xdr:colOff>
      <xdr:row>25</xdr:row>
      <xdr:rowOff>149678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94573" y="2598551"/>
          <a:ext cx="4018404" cy="2313627"/>
        </a:xfrm>
        <a:prstGeom prst="rect">
          <a:avLst/>
        </a:prstGeom>
      </xdr:spPr>
    </xdr:pic>
    <xdr:clientData/>
  </xdr:twoCellAnchor>
  <xdr:twoCellAnchor editAs="oneCell">
    <xdr:from>
      <xdr:col>11</xdr:col>
      <xdr:colOff>473385</xdr:colOff>
      <xdr:row>26</xdr:row>
      <xdr:rowOff>54427</xdr:rowOff>
    </xdr:from>
    <xdr:to>
      <xdr:col>18</xdr:col>
      <xdr:colOff>353786</xdr:colOff>
      <xdr:row>38</xdr:row>
      <xdr:rowOff>167408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82349" y="5007427"/>
          <a:ext cx="4166651" cy="2398981"/>
        </a:xfrm>
        <a:prstGeom prst="rect">
          <a:avLst/>
        </a:prstGeom>
      </xdr:spPr>
    </xdr:pic>
    <xdr:clientData/>
  </xdr:twoCellAnchor>
  <xdr:twoCellAnchor editAs="oneCell">
    <xdr:from>
      <xdr:col>11</xdr:col>
      <xdr:colOff>326572</xdr:colOff>
      <xdr:row>39</xdr:row>
      <xdr:rowOff>81643</xdr:rowOff>
    </xdr:from>
    <xdr:to>
      <xdr:col>18</xdr:col>
      <xdr:colOff>476251</xdr:colOff>
      <xdr:row>52</xdr:row>
      <xdr:rowOff>159163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35536" y="7511143"/>
          <a:ext cx="4435929" cy="2554020"/>
        </a:xfrm>
        <a:prstGeom prst="rect">
          <a:avLst/>
        </a:prstGeom>
      </xdr:spPr>
    </xdr:pic>
    <xdr:clientData/>
  </xdr:twoCellAnchor>
  <xdr:twoCellAnchor editAs="oneCell">
    <xdr:from>
      <xdr:col>18</xdr:col>
      <xdr:colOff>462650</xdr:colOff>
      <xdr:row>26</xdr:row>
      <xdr:rowOff>176896</xdr:rowOff>
    </xdr:from>
    <xdr:to>
      <xdr:col>25</xdr:col>
      <xdr:colOff>7</xdr:colOff>
      <xdr:row>38</xdr:row>
      <xdr:rowOff>92367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57864" y="5129896"/>
          <a:ext cx="3823607" cy="2201471"/>
        </a:xfrm>
        <a:prstGeom prst="rect">
          <a:avLst/>
        </a:prstGeom>
      </xdr:spPr>
    </xdr:pic>
    <xdr:clientData/>
  </xdr:twoCellAnchor>
  <xdr:twoCellAnchor editAs="oneCell">
    <xdr:from>
      <xdr:col>18</xdr:col>
      <xdr:colOff>462644</xdr:colOff>
      <xdr:row>39</xdr:row>
      <xdr:rowOff>44040</xdr:rowOff>
    </xdr:from>
    <xdr:to>
      <xdr:col>25</xdr:col>
      <xdr:colOff>235757</xdr:colOff>
      <xdr:row>51</xdr:row>
      <xdr:rowOff>95249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57858" y="7473540"/>
          <a:ext cx="4059363" cy="2337209"/>
        </a:xfrm>
        <a:prstGeom prst="rect">
          <a:avLst/>
        </a:prstGeom>
      </xdr:spPr>
    </xdr:pic>
    <xdr:clientData/>
  </xdr:twoCellAnchor>
  <xdr:twoCellAnchor editAs="oneCell">
    <xdr:from>
      <xdr:col>25</xdr:col>
      <xdr:colOff>320842</xdr:colOff>
      <xdr:row>0</xdr:row>
      <xdr:rowOff>163286</xdr:rowOff>
    </xdr:from>
    <xdr:to>
      <xdr:col>32</xdr:col>
      <xdr:colOff>216143</xdr:colOff>
      <xdr:row>13</xdr:row>
      <xdr:rowOff>94346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880735" y="163286"/>
          <a:ext cx="4181551" cy="2407560"/>
        </a:xfrm>
        <a:prstGeom prst="rect">
          <a:avLst/>
        </a:prstGeom>
      </xdr:spPr>
    </xdr:pic>
    <xdr:clientData/>
  </xdr:twoCellAnchor>
  <xdr:twoCellAnchor editAs="oneCell">
    <xdr:from>
      <xdr:col>25</xdr:col>
      <xdr:colOff>258536</xdr:colOff>
      <xdr:row>14</xdr:row>
      <xdr:rowOff>89478</xdr:rowOff>
    </xdr:from>
    <xdr:to>
      <xdr:col>31</xdr:col>
      <xdr:colOff>610751</xdr:colOff>
      <xdr:row>26</xdr:row>
      <xdr:rowOff>121560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818429" y="2756478"/>
          <a:ext cx="4026143" cy="2318082"/>
        </a:xfrm>
        <a:prstGeom prst="rect">
          <a:avLst/>
        </a:prstGeom>
      </xdr:spPr>
    </xdr:pic>
    <xdr:clientData/>
  </xdr:twoCellAnchor>
  <xdr:twoCellAnchor editAs="oneCell">
    <xdr:from>
      <xdr:col>25</xdr:col>
      <xdr:colOff>299357</xdr:colOff>
      <xdr:row>27</xdr:row>
      <xdr:rowOff>68035</xdr:rowOff>
    </xdr:from>
    <xdr:to>
      <xdr:col>31</xdr:col>
      <xdr:colOff>572216</xdr:colOff>
      <xdr:row>39</xdr:row>
      <xdr:rowOff>54428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859250" y="5211535"/>
          <a:ext cx="3946787" cy="22723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95257</xdr:colOff>
      <xdr:row>33</xdr:row>
      <xdr:rowOff>49481</xdr:rowOff>
    </xdr:from>
    <xdr:to>
      <xdr:col>5</xdr:col>
      <xdr:colOff>449042</xdr:colOff>
      <xdr:row>46</xdr:row>
      <xdr:rowOff>56490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7" y="6335981"/>
          <a:ext cx="4313464" cy="2483509"/>
        </a:xfrm>
        <a:prstGeom prst="rect">
          <a:avLst/>
        </a:prstGeom>
      </xdr:spPr>
    </xdr:pic>
    <xdr:clientData/>
  </xdr:twoCellAnchor>
  <xdr:twoCellAnchor editAs="oneCell">
    <xdr:from>
      <xdr:col>0</xdr:col>
      <xdr:colOff>27221</xdr:colOff>
      <xdr:row>47</xdr:row>
      <xdr:rowOff>44533</xdr:rowOff>
    </xdr:from>
    <xdr:to>
      <xdr:col>5</xdr:col>
      <xdr:colOff>148114</xdr:colOff>
      <xdr:row>59</xdr:row>
      <xdr:rowOff>107953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221" y="8998033"/>
          <a:ext cx="4080572" cy="234942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61</xdr:row>
      <xdr:rowOff>0</xdr:rowOff>
    </xdr:from>
    <xdr:to>
      <xdr:col>5</xdr:col>
      <xdr:colOff>334448</xdr:colOff>
      <xdr:row>73</xdr:row>
      <xdr:rowOff>139370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642" y="11620500"/>
          <a:ext cx="4212485" cy="242537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163290</xdr:colOff>
      <xdr:row>74</xdr:row>
      <xdr:rowOff>55252</xdr:rowOff>
    </xdr:from>
    <xdr:to>
      <xdr:col>5</xdr:col>
      <xdr:colOff>501898</xdr:colOff>
      <xdr:row>87</xdr:row>
      <xdr:rowOff>53523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3290" y="14152252"/>
          <a:ext cx="4298287" cy="2474771"/>
        </a:xfrm>
        <a:prstGeom prst="rect">
          <a:avLst/>
        </a:prstGeom>
      </xdr:spPr>
    </xdr:pic>
    <xdr:clientData/>
  </xdr:twoCellAnchor>
  <xdr:twoCellAnchor editAs="oneCell">
    <xdr:from>
      <xdr:col>5</xdr:col>
      <xdr:colOff>489864</xdr:colOff>
      <xdr:row>33</xdr:row>
      <xdr:rowOff>68860</xdr:rowOff>
    </xdr:from>
    <xdr:to>
      <xdr:col>10</xdr:col>
      <xdr:colOff>163286</xdr:colOff>
      <xdr:row>46</xdr:row>
      <xdr:rowOff>75866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49543" y="6355360"/>
          <a:ext cx="4313457" cy="2483506"/>
        </a:xfrm>
        <a:prstGeom prst="rect">
          <a:avLst/>
        </a:prstGeom>
      </xdr:spPr>
    </xdr:pic>
    <xdr:clientData/>
  </xdr:twoCellAnchor>
  <xdr:twoCellAnchor editAs="oneCell">
    <xdr:from>
      <xdr:col>5</xdr:col>
      <xdr:colOff>326572</xdr:colOff>
      <xdr:row>46</xdr:row>
      <xdr:rowOff>149678</xdr:rowOff>
    </xdr:from>
    <xdr:to>
      <xdr:col>9</xdr:col>
      <xdr:colOff>338608</xdr:colOff>
      <xdr:row>58</xdr:row>
      <xdr:rowOff>189595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86251" y="8912678"/>
          <a:ext cx="4039750" cy="2325917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60</xdr:row>
      <xdr:rowOff>189263</xdr:rowOff>
    </xdr:from>
    <xdr:to>
      <xdr:col>9</xdr:col>
      <xdr:colOff>420251</xdr:colOff>
      <xdr:row>72</xdr:row>
      <xdr:rowOff>135167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531179" y="11619263"/>
          <a:ext cx="3876465" cy="2231904"/>
        </a:xfrm>
        <a:prstGeom prst="rect">
          <a:avLst/>
        </a:prstGeom>
      </xdr:spPr>
    </xdr:pic>
    <xdr:clientData/>
  </xdr:twoCellAnchor>
  <xdr:twoCellAnchor editAs="oneCell">
    <xdr:from>
      <xdr:col>5</xdr:col>
      <xdr:colOff>598719</xdr:colOff>
      <xdr:row>74</xdr:row>
      <xdr:rowOff>75870</xdr:rowOff>
    </xdr:from>
    <xdr:to>
      <xdr:col>10</xdr:col>
      <xdr:colOff>104566</xdr:colOff>
      <xdr:row>86</xdr:row>
      <xdr:rowOff>176893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58398" y="14172870"/>
          <a:ext cx="4145882" cy="23870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690311</xdr:colOff>
      <xdr:row>14</xdr:row>
      <xdr:rowOff>171450</xdr:rowOff>
    </xdr:from>
    <xdr:to>
      <xdr:col>10</xdr:col>
      <xdr:colOff>27004</xdr:colOff>
      <xdr:row>31</xdr:row>
      <xdr:rowOff>170546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311" y="2838450"/>
          <a:ext cx="5623193" cy="3237596"/>
        </a:xfrm>
        <a:prstGeom prst="rect">
          <a:avLst/>
        </a:prstGeom>
      </xdr:spPr>
    </xdr:pic>
    <xdr:clientData/>
  </xdr:twoCellAnchor>
  <xdr:twoCellAnchor editAs="oneCell">
    <xdr:from>
      <xdr:col>8</xdr:col>
      <xdr:colOff>551380</xdr:colOff>
      <xdr:row>14</xdr:row>
      <xdr:rowOff>176355</xdr:rowOff>
    </xdr:from>
    <xdr:to>
      <xdr:col>17</xdr:col>
      <xdr:colOff>598504</xdr:colOff>
      <xdr:row>31</xdr:row>
      <xdr:rowOff>123824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8680" y="2843355"/>
          <a:ext cx="5533524" cy="3185969"/>
        </a:xfrm>
        <a:prstGeom prst="rect">
          <a:avLst/>
        </a:prstGeom>
      </xdr:spPr>
    </xdr:pic>
    <xdr:clientData/>
  </xdr:twoCellAnchor>
  <xdr:twoCellAnchor editAs="oneCell">
    <xdr:from>
      <xdr:col>1</xdr:col>
      <xdr:colOff>338388</xdr:colOff>
      <xdr:row>33</xdr:row>
      <xdr:rowOff>38100</xdr:rowOff>
    </xdr:from>
    <xdr:to>
      <xdr:col>9</xdr:col>
      <xdr:colOff>85725</xdr:colOff>
      <xdr:row>47</xdr:row>
      <xdr:rowOff>33482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488" y="6324600"/>
          <a:ext cx="4624137" cy="2662382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428624</xdr:colOff>
      <xdr:row>33</xdr:row>
      <xdr:rowOff>80240</xdr:rowOff>
    </xdr:from>
    <xdr:to>
      <xdr:col>17</xdr:col>
      <xdr:colOff>274653</xdr:colOff>
      <xdr:row>47</xdr:row>
      <xdr:rowOff>132445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05524" y="6366740"/>
          <a:ext cx="4722829" cy="2719205"/>
        </a:xfrm>
        <a:prstGeom prst="rect">
          <a:avLst/>
        </a:prstGeom>
      </xdr:spPr>
    </xdr:pic>
    <xdr:clientData/>
  </xdr:twoCellAnchor>
  <xdr:twoCellAnchor editAs="oneCell">
    <xdr:from>
      <xdr:col>16</xdr:col>
      <xdr:colOff>330804</xdr:colOff>
      <xdr:row>1</xdr:row>
      <xdr:rowOff>112280</xdr:rowOff>
    </xdr:from>
    <xdr:to>
      <xdr:col>23</xdr:col>
      <xdr:colOff>169880</xdr:colOff>
      <xdr:row>14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74904" y="302780"/>
          <a:ext cx="4106276" cy="236422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48</xdr:row>
      <xdr:rowOff>56283</xdr:rowOff>
    </xdr:from>
    <xdr:to>
      <xdr:col>8</xdr:col>
      <xdr:colOff>560971</xdr:colOff>
      <xdr:row>61</xdr:row>
      <xdr:rowOff>123824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9675" y="9200283"/>
          <a:ext cx="4418596" cy="254404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15</xdr:row>
      <xdr:rowOff>0</xdr:rowOff>
    </xdr:from>
    <xdr:to>
      <xdr:col>31</xdr:col>
      <xdr:colOff>304800</xdr:colOff>
      <xdr:row>54</xdr:row>
      <xdr:rowOff>180975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2857500"/>
          <a:ext cx="7620000" cy="7610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542925</xdr:colOff>
      <xdr:row>15</xdr:row>
      <xdr:rowOff>28864</xdr:rowOff>
    </xdr:from>
    <xdr:to>
      <xdr:col>10</xdr:col>
      <xdr:colOff>217504</xdr:colOff>
      <xdr:row>28</xdr:row>
      <xdr:rowOff>172855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2625" y="2886364"/>
          <a:ext cx="4551379" cy="262049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10</xdr:col>
      <xdr:colOff>238124</xdr:colOff>
      <xdr:row>42</xdr:row>
      <xdr:rowOff>117475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9300" y="5524500"/>
          <a:ext cx="4505324" cy="2593975"/>
        </a:xfrm>
        <a:prstGeom prst="rect">
          <a:avLst/>
        </a:prstGeom>
      </xdr:spPr>
    </xdr:pic>
    <xdr:clientData/>
  </xdr:twoCellAnchor>
  <xdr:twoCellAnchor editAs="oneCell">
    <xdr:from>
      <xdr:col>11</xdr:col>
      <xdr:colOff>50632</xdr:colOff>
      <xdr:row>14</xdr:row>
      <xdr:rowOff>180975</xdr:rowOff>
    </xdr:from>
    <xdr:to>
      <xdr:col>18</xdr:col>
      <xdr:colOff>579453</xdr:colOff>
      <xdr:row>29</xdr:row>
      <xdr:rowOff>84821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46732" y="2847975"/>
          <a:ext cx="4796021" cy="2761346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581024</xdr:colOff>
      <xdr:row>29</xdr:row>
      <xdr:rowOff>10679</xdr:rowOff>
    </xdr:from>
    <xdr:to>
      <xdr:col>18</xdr:col>
      <xdr:colOff>200025</xdr:colOff>
      <xdr:row>42</xdr:row>
      <xdr:rowOff>122671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67524" y="5535179"/>
          <a:ext cx="4495801" cy="25884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20052</xdr:colOff>
      <xdr:row>0</xdr:row>
      <xdr:rowOff>865</xdr:rowOff>
    </xdr:from>
    <xdr:to>
      <xdr:col>9</xdr:col>
      <xdr:colOff>7954</xdr:colOff>
      <xdr:row>16</xdr:row>
      <xdr:rowOff>104736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" y="865"/>
          <a:ext cx="5474302" cy="31518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6350</xdr:rowOff>
    </xdr:from>
    <xdr:to>
      <xdr:col>8</xdr:col>
      <xdr:colOff>590550</xdr:colOff>
      <xdr:row>33</xdr:row>
      <xdr:rowOff>100734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3244850"/>
          <a:ext cx="5457825" cy="3142384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609599</xdr:colOff>
      <xdr:row>0</xdr:row>
      <xdr:rowOff>0</xdr:rowOff>
    </xdr:from>
    <xdr:to>
      <xdr:col>18</xdr:col>
      <xdr:colOff>123324</xdr:colOff>
      <xdr:row>16</xdr:row>
      <xdr:rowOff>181841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399" y="0"/>
          <a:ext cx="5609725" cy="3229841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16</xdr:row>
      <xdr:rowOff>189923</xdr:rowOff>
    </xdr:from>
    <xdr:to>
      <xdr:col>17</xdr:col>
      <xdr:colOff>179403</xdr:colOff>
      <xdr:row>32</xdr:row>
      <xdr:rowOff>47587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95924" y="3237923"/>
          <a:ext cx="5046679" cy="29056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429126</xdr:colOff>
      <xdr:row>6</xdr:row>
      <xdr:rowOff>19050</xdr:rowOff>
    </xdr:from>
    <xdr:to>
      <xdr:col>8</xdr:col>
      <xdr:colOff>293704</xdr:colOff>
      <xdr:row>21</xdr:row>
      <xdr:rowOff>94346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126" y="1162050"/>
          <a:ext cx="5093803" cy="29327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466725</xdr:colOff>
      <xdr:row>6</xdr:row>
      <xdr:rowOff>42140</xdr:rowOff>
    </xdr:from>
    <xdr:to>
      <xdr:col>14</xdr:col>
      <xdr:colOff>274654</xdr:colOff>
      <xdr:row>16</xdr:row>
      <xdr:rowOff>132445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1185140"/>
          <a:ext cx="3465529" cy="1995305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495301</xdr:colOff>
      <xdr:row>18</xdr:row>
      <xdr:rowOff>23090</xdr:rowOff>
    </xdr:from>
    <xdr:to>
      <xdr:col>14</xdr:col>
      <xdr:colOff>228601</xdr:colOff>
      <xdr:row>28</xdr:row>
      <xdr:rowOff>70427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3551" y="3452090"/>
          <a:ext cx="3390900" cy="1952337"/>
        </a:xfrm>
        <a:prstGeom prst="rect">
          <a:avLst/>
        </a:prstGeom>
      </xdr:spPr>
    </xdr:pic>
    <xdr:clientData/>
  </xdr:twoCellAnchor>
  <xdr:twoCellAnchor editAs="oneCell">
    <xdr:from>
      <xdr:col>1</xdr:col>
      <xdr:colOff>547436</xdr:colOff>
      <xdr:row>18</xdr:row>
      <xdr:rowOff>38099</xdr:rowOff>
    </xdr:from>
    <xdr:to>
      <xdr:col>7</xdr:col>
      <xdr:colOff>445101</xdr:colOff>
      <xdr:row>28</xdr:row>
      <xdr:rowOff>180070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8486" y="3467099"/>
          <a:ext cx="3555265" cy="2046971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4</xdr:row>
      <xdr:rowOff>103043</xdr:rowOff>
    </xdr:from>
    <xdr:to>
      <xdr:col>8</xdr:col>
      <xdr:colOff>228600</xdr:colOff>
      <xdr:row>16</xdr:row>
      <xdr:rowOff>109393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" y="865043"/>
          <a:ext cx="3981450" cy="229235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6</xdr:row>
      <xdr:rowOff>157019</xdr:rowOff>
    </xdr:from>
    <xdr:to>
      <xdr:col>20</xdr:col>
      <xdr:colOff>304800</xdr:colOff>
      <xdr:row>16</xdr:row>
      <xdr:rowOff>154998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82025" y="1300019"/>
          <a:ext cx="3305175" cy="1902979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18</xdr:row>
      <xdr:rowOff>59748</xdr:rowOff>
    </xdr:from>
    <xdr:to>
      <xdr:col>20</xdr:col>
      <xdr:colOff>334377</xdr:colOff>
      <xdr:row>28</xdr:row>
      <xdr:rowOff>85725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2975" y="3488748"/>
          <a:ext cx="3353802" cy="1930977"/>
        </a:xfrm>
        <a:prstGeom prst="rect">
          <a:avLst/>
        </a:prstGeom>
      </xdr:spPr>
    </xdr:pic>
    <xdr:clientData/>
  </xdr:twoCellAnchor>
  <xdr:twoCellAnchor editAs="oneCell">
    <xdr:from>
      <xdr:col>24</xdr:col>
      <xdr:colOff>476250</xdr:colOff>
      <xdr:row>18</xdr:row>
      <xdr:rowOff>28576</xdr:rowOff>
    </xdr:from>
    <xdr:to>
      <xdr:col>28</xdr:col>
      <xdr:colOff>495300</xdr:colOff>
      <xdr:row>28</xdr:row>
      <xdr:rowOff>89536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78100" y="3457576"/>
          <a:ext cx="2457450" cy="1965960"/>
        </a:xfrm>
        <a:prstGeom prst="rect">
          <a:avLst/>
        </a:prstGeom>
      </xdr:spPr>
    </xdr:pic>
    <xdr:clientData/>
  </xdr:twoCellAnchor>
  <xdr:twoCellAnchor editAs="oneCell">
    <xdr:from>
      <xdr:col>24</xdr:col>
      <xdr:colOff>276224</xdr:colOff>
      <xdr:row>6</xdr:row>
      <xdr:rowOff>38101</xdr:rowOff>
    </xdr:from>
    <xdr:to>
      <xdr:col>28</xdr:col>
      <xdr:colOff>323849</xdr:colOff>
      <xdr:row>16</xdr:row>
      <xdr:rowOff>121921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078074" y="1181101"/>
          <a:ext cx="2486025" cy="1988820"/>
        </a:xfrm>
        <a:prstGeom prst="rect">
          <a:avLst/>
        </a:prstGeom>
      </xdr:spPr>
    </xdr:pic>
    <xdr:clientData/>
  </xdr:twoCellAnchor>
  <xdr:twoCellAnchor editAs="oneCell">
    <xdr:from>
      <xdr:col>20</xdr:col>
      <xdr:colOff>357187</xdr:colOff>
      <xdr:row>6</xdr:row>
      <xdr:rowOff>95250</xdr:rowOff>
    </xdr:from>
    <xdr:to>
      <xdr:col>24</xdr:col>
      <xdr:colOff>228601</xdr:colOff>
      <xdr:row>16</xdr:row>
      <xdr:rowOff>38101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720637" y="1238250"/>
          <a:ext cx="2309814" cy="1847851"/>
        </a:xfrm>
        <a:prstGeom prst="rect">
          <a:avLst/>
        </a:prstGeom>
      </xdr:spPr>
    </xdr:pic>
    <xdr:clientData/>
  </xdr:twoCellAnchor>
  <xdr:twoCellAnchor editAs="oneCell">
    <xdr:from>
      <xdr:col>21</xdr:col>
      <xdr:colOff>47625</xdr:colOff>
      <xdr:row>18</xdr:row>
      <xdr:rowOff>1</xdr:rowOff>
    </xdr:from>
    <xdr:to>
      <xdr:col>24</xdr:col>
      <xdr:colOff>438150</xdr:colOff>
      <xdr:row>27</xdr:row>
      <xdr:rowOff>60961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20675" y="3429001"/>
          <a:ext cx="2219325" cy="1775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5"/>
  <sheetViews>
    <sheetView workbookViewId="0">
      <selection activeCell="D21" sqref="D21"/>
    </sheetView>
  </sheetViews>
  <sheetFormatPr defaultRowHeight="15" x14ac:dyDescent="0.25"/>
  <sheetData>
    <row r="2" spans="1:2" x14ac:dyDescent="0.25">
      <c r="A2" t="s">
        <v>60</v>
      </c>
      <c r="B2" t="s">
        <v>64</v>
      </c>
    </row>
    <row r="3" spans="1:2" x14ac:dyDescent="0.25">
      <c r="A3">
        <v>1</v>
      </c>
      <c r="B3" t="s">
        <v>61</v>
      </c>
    </row>
    <row r="4" spans="1:2" x14ac:dyDescent="0.25">
      <c r="A4">
        <v>2</v>
      </c>
      <c r="B4" t="s">
        <v>62</v>
      </c>
    </row>
    <row r="5" spans="1:2" x14ac:dyDescent="0.25">
      <c r="A5">
        <v>3</v>
      </c>
      <c r="B5" t="s">
        <v>63</v>
      </c>
    </row>
    <row r="6" spans="1:2" x14ac:dyDescent="0.25">
      <c r="A6">
        <v>4</v>
      </c>
      <c r="B6" t="s">
        <v>65</v>
      </c>
    </row>
    <row r="7" spans="1:2" x14ac:dyDescent="0.25">
      <c r="A7">
        <v>5</v>
      </c>
      <c r="B7" t="s">
        <v>66</v>
      </c>
    </row>
    <row r="8" spans="1:2" x14ac:dyDescent="0.25">
      <c r="A8">
        <v>6</v>
      </c>
      <c r="B8" t="s">
        <v>67</v>
      </c>
    </row>
    <row r="10" spans="1:2" x14ac:dyDescent="0.25">
      <c r="A10" t="s">
        <v>68</v>
      </c>
    </row>
    <row r="11" spans="1:2" x14ac:dyDescent="0.25">
      <c r="A11" t="s">
        <v>69</v>
      </c>
    </row>
    <row r="12" spans="1:2" x14ac:dyDescent="0.25">
      <c r="A12" t="s">
        <v>71</v>
      </c>
    </row>
    <row r="13" spans="1:2" x14ac:dyDescent="0.25">
      <c r="A13" t="s">
        <v>72</v>
      </c>
    </row>
    <row r="14" spans="1:2" x14ac:dyDescent="0.25">
      <c r="A14" t="s">
        <v>73</v>
      </c>
    </row>
    <row r="15" spans="1:2" x14ac:dyDescent="0.25">
      <c r="A15" t="s">
        <v>74</v>
      </c>
    </row>
    <row r="16" spans="1:2" x14ac:dyDescent="0.25">
      <c r="A16" t="s">
        <v>85</v>
      </c>
    </row>
    <row r="19" spans="1:4" x14ac:dyDescent="0.25">
      <c r="A19" t="s">
        <v>75</v>
      </c>
    </row>
    <row r="20" spans="1:4" x14ac:dyDescent="0.25">
      <c r="A20" t="s">
        <v>70</v>
      </c>
      <c r="D20" t="s">
        <v>77</v>
      </c>
    </row>
    <row r="21" spans="1:4" x14ac:dyDescent="0.25">
      <c r="A21" t="s">
        <v>78</v>
      </c>
      <c r="D21" t="s">
        <v>76</v>
      </c>
    </row>
    <row r="22" spans="1:4" x14ac:dyDescent="0.25">
      <c r="A22" t="s">
        <v>79</v>
      </c>
      <c r="D22" t="s">
        <v>81</v>
      </c>
    </row>
    <row r="23" spans="1:4" x14ac:dyDescent="0.25">
      <c r="A23" t="s">
        <v>80</v>
      </c>
      <c r="D23" t="s">
        <v>82</v>
      </c>
    </row>
    <row r="24" spans="1:4" x14ac:dyDescent="0.25">
      <c r="A24" t="s">
        <v>84</v>
      </c>
    </row>
    <row r="25" spans="1:4" x14ac:dyDescent="0.25">
      <c r="A25" t="s">
        <v>83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tabSelected="1" zoomScale="90" zoomScaleNormal="90" workbookViewId="0">
      <selection activeCell="J29" sqref="J29"/>
    </sheetView>
  </sheetViews>
  <sheetFormatPr defaultRowHeight="15" x14ac:dyDescent="0.25"/>
  <cols>
    <col min="1" max="1" width="12.85546875" bestFit="1" customWidth="1"/>
    <col min="2" max="2" width="17.42578125" bestFit="1" customWidth="1"/>
    <col min="3" max="3" width="10.7109375" bestFit="1" customWidth="1"/>
    <col min="6" max="6" width="32.85546875" bestFit="1" customWidth="1"/>
  </cols>
  <sheetData>
    <row r="1" spans="1:7" x14ac:dyDescent="0.25">
      <c r="A1" t="s">
        <v>5</v>
      </c>
      <c r="B1" t="s">
        <v>6</v>
      </c>
      <c r="D1" t="s">
        <v>2</v>
      </c>
      <c r="E1" t="s">
        <v>3</v>
      </c>
    </row>
    <row r="2" spans="1:7" x14ac:dyDescent="0.25">
      <c r="B2" s="2" t="s">
        <v>8</v>
      </c>
      <c r="C2" t="s">
        <v>0</v>
      </c>
      <c r="D2">
        <v>2027</v>
      </c>
      <c r="E2">
        <v>966.94</v>
      </c>
      <c r="F2" t="s">
        <v>10</v>
      </c>
      <c r="G2" t="s">
        <v>51</v>
      </c>
    </row>
    <row r="3" spans="1:7" x14ac:dyDescent="0.25">
      <c r="B3" s="2" t="s">
        <v>8</v>
      </c>
      <c r="C3" t="s">
        <v>0</v>
      </c>
      <c r="D3">
        <v>2028</v>
      </c>
      <c r="E3">
        <v>1549.83</v>
      </c>
      <c r="F3" t="s">
        <v>11</v>
      </c>
      <c r="G3" t="s">
        <v>51</v>
      </c>
    </row>
    <row r="4" spans="1:7" x14ac:dyDescent="0.25">
      <c r="B4" s="2" t="s">
        <v>12</v>
      </c>
      <c r="C4" t="s">
        <v>0</v>
      </c>
      <c r="D4">
        <v>2091</v>
      </c>
      <c r="E4">
        <v>930.25</v>
      </c>
      <c r="G4" t="s">
        <v>51</v>
      </c>
    </row>
    <row r="5" spans="1:7" x14ac:dyDescent="0.25">
      <c r="B5" s="2" t="s">
        <v>12</v>
      </c>
      <c r="C5" t="s">
        <v>0</v>
      </c>
      <c r="D5">
        <v>2092</v>
      </c>
      <c r="E5">
        <v>1531.82</v>
      </c>
      <c r="G5" t="s">
        <v>51</v>
      </c>
    </row>
    <row r="6" spans="1:7" x14ac:dyDescent="0.25">
      <c r="B6" s="2" t="s">
        <v>13</v>
      </c>
      <c r="C6" t="s">
        <v>0</v>
      </c>
      <c r="D6">
        <v>2075</v>
      </c>
      <c r="E6">
        <v>926.96</v>
      </c>
      <c r="G6" t="s">
        <v>51</v>
      </c>
    </row>
    <row r="7" spans="1:7" x14ac:dyDescent="0.25">
      <c r="B7" s="2" t="s">
        <v>13</v>
      </c>
      <c r="C7" t="s">
        <v>0</v>
      </c>
      <c r="D7">
        <v>2076</v>
      </c>
      <c r="E7">
        <v>1568.08</v>
      </c>
      <c r="G7" t="s">
        <v>51</v>
      </c>
    </row>
    <row r="8" spans="1:7" x14ac:dyDescent="0.25">
      <c r="B8" s="2" t="s">
        <v>27</v>
      </c>
      <c r="C8" t="s">
        <v>0</v>
      </c>
      <c r="D8">
        <v>2085</v>
      </c>
      <c r="E8">
        <v>966.02</v>
      </c>
      <c r="G8" t="s">
        <v>51</v>
      </c>
    </row>
    <row r="9" spans="1:7" x14ac:dyDescent="0.25">
      <c r="B9" s="2" t="s">
        <v>27</v>
      </c>
      <c r="C9" t="s">
        <v>0</v>
      </c>
      <c r="D9">
        <v>2086</v>
      </c>
      <c r="E9">
        <v>1581.4</v>
      </c>
      <c r="G9" t="s">
        <v>51</v>
      </c>
    </row>
    <row r="10" spans="1:7" x14ac:dyDescent="0.25">
      <c r="B10" s="2" t="s">
        <v>43</v>
      </c>
      <c r="C10" t="s">
        <v>42</v>
      </c>
      <c r="D10">
        <v>2035</v>
      </c>
      <c r="E10">
        <v>19.399999999999999</v>
      </c>
      <c r="F10" t="s">
        <v>45</v>
      </c>
      <c r="G10" t="s">
        <v>51</v>
      </c>
    </row>
    <row r="11" spans="1:7" x14ac:dyDescent="0.25">
      <c r="B11" s="2" t="s">
        <v>43</v>
      </c>
      <c r="C11" t="s">
        <v>42</v>
      </c>
      <c r="D11">
        <v>2036</v>
      </c>
      <c r="E11">
        <v>24.25</v>
      </c>
      <c r="F11" t="s">
        <v>45</v>
      </c>
      <c r="G11" t="s">
        <v>51</v>
      </c>
    </row>
    <row r="12" spans="1:7" x14ac:dyDescent="0.25">
      <c r="B12" s="2" t="s">
        <v>43</v>
      </c>
      <c r="C12" t="s">
        <v>44</v>
      </c>
      <c r="D12">
        <v>2048</v>
      </c>
      <c r="E12">
        <v>7.42</v>
      </c>
      <c r="F12" t="s">
        <v>45</v>
      </c>
      <c r="G12" t="s">
        <v>51</v>
      </c>
    </row>
    <row r="13" spans="1:7" x14ac:dyDescent="0.25">
      <c r="B13" s="2" t="s">
        <v>9</v>
      </c>
      <c r="C13" t="s">
        <v>42</v>
      </c>
      <c r="D13">
        <v>2064</v>
      </c>
      <c r="E13">
        <v>19.62</v>
      </c>
      <c r="F13" t="s">
        <v>45</v>
      </c>
      <c r="G13" t="s">
        <v>51</v>
      </c>
    </row>
    <row r="14" spans="1:7" x14ac:dyDescent="0.25">
      <c r="B14" s="2" t="s">
        <v>9</v>
      </c>
      <c r="C14" t="s">
        <v>42</v>
      </c>
      <c r="D14">
        <v>2065</v>
      </c>
      <c r="E14">
        <v>24.98</v>
      </c>
      <c r="F14" t="s">
        <v>45</v>
      </c>
      <c r="G14" t="s">
        <v>51</v>
      </c>
    </row>
    <row r="15" spans="1:7" x14ac:dyDescent="0.25">
      <c r="B15" s="2" t="s">
        <v>9</v>
      </c>
      <c r="C15" t="s">
        <v>42</v>
      </c>
      <c r="D15">
        <v>2078</v>
      </c>
      <c r="E15">
        <v>21.48</v>
      </c>
      <c r="F15" t="s">
        <v>45</v>
      </c>
      <c r="G15" t="s">
        <v>51</v>
      </c>
    </row>
    <row r="16" spans="1:7" x14ac:dyDescent="0.25">
      <c r="B16" s="2" t="s">
        <v>9</v>
      </c>
      <c r="C16" t="s">
        <v>42</v>
      </c>
      <c r="D16">
        <v>2079</v>
      </c>
      <c r="E16">
        <v>25.58</v>
      </c>
      <c r="F16" t="s">
        <v>45</v>
      </c>
      <c r="G16" t="s">
        <v>51</v>
      </c>
    </row>
    <row r="17" spans="2:7" x14ac:dyDescent="0.25">
      <c r="B17" s="2" t="s">
        <v>46</v>
      </c>
      <c r="C17" t="s">
        <v>42</v>
      </c>
      <c r="D17">
        <v>2049</v>
      </c>
      <c r="E17">
        <v>18.579999999999998</v>
      </c>
      <c r="G17" t="s">
        <v>51</v>
      </c>
    </row>
    <row r="18" spans="2:7" x14ac:dyDescent="0.25">
      <c r="B18" s="2" t="s">
        <v>46</v>
      </c>
      <c r="C18" t="s">
        <v>42</v>
      </c>
      <c r="D18">
        <v>2050</v>
      </c>
      <c r="E18">
        <v>23.21</v>
      </c>
      <c r="G18" t="s">
        <v>51</v>
      </c>
    </row>
    <row r="19" spans="2:7" x14ac:dyDescent="0.25">
      <c r="B19" s="2" t="s">
        <v>46</v>
      </c>
      <c r="C19" t="s">
        <v>42</v>
      </c>
      <c r="D19">
        <v>2074</v>
      </c>
      <c r="E19">
        <v>18.34</v>
      </c>
      <c r="G19" t="s">
        <v>51</v>
      </c>
    </row>
    <row r="20" spans="2:7" x14ac:dyDescent="0.25">
      <c r="B20" s="2" t="s">
        <v>46</v>
      </c>
      <c r="C20" t="s">
        <v>42</v>
      </c>
      <c r="D20">
        <v>2075</v>
      </c>
      <c r="E20">
        <v>23.09</v>
      </c>
      <c r="G20" t="s">
        <v>51</v>
      </c>
    </row>
    <row r="21" spans="2:7" x14ac:dyDescent="0.25">
      <c r="B21" s="2" t="s">
        <v>9</v>
      </c>
      <c r="C21" t="s">
        <v>0</v>
      </c>
      <c r="D21">
        <v>2011</v>
      </c>
      <c r="E21">
        <v>916.42</v>
      </c>
      <c r="G21" t="s">
        <v>48</v>
      </c>
    </row>
    <row r="22" spans="2:7" x14ac:dyDescent="0.25">
      <c r="B22" s="2" t="s">
        <v>9</v>
      </c>
      <c r="C22" t="s">
        <v>0</v>
      </c>
      <c r="D22">
        <v>2012</v>
      </c>
      <c r="E22">
        <v>1198.76</v>
      </c>
      <c r="G22" t="s">
        <v>48</v>
      </c>
    </row>
    <row r="23" spans="2:7" x14ac:dyDescent="0.25">
      <c r="B23" s="2" t="s">
        <v>9</v>
      </c>
      <c r="C23" t="s">
        <v>0</v>
      </c>
      <c r="D23">
        <v>2066</v>
      </c>
      <c r="E23">
        <v>967.72</v>
      </c>
      <c r="G23" t="s">
        <v>48</v>
      </c>
    </row>
    <row r="24" spans="2:7" x14ac:dyDescent="0.25">
      <c r="B24" s="2" t="s">
        <v>9</v>
      </c>
      <c r="C24" t="s">
        <v>0</v>
      </c>
      <c r="D24">
        <v>2067</v>
      </c>
      <c r="E24">
        <v>1591.44</v>
      </c>
      <c r="G24" t="s">
        <v>48</v>
      </c>
    </row>
    <row r="25" spans="2:7" x14ac:dyDescent="0.25">
      <c r="B25" s="2" t="s">
        <v>7</v>
      </c>
      <c r="C25" t="s">
        <v>0</v>
      </c>
      <c r="D25">
        <v>2054</v>
      </c>
      <c r="E25">
        <v>1140.56</v>
      </c>
      <c r="G25" t="s">
        <v>48</v>
      </c>
    </row>
    <row r="26" spans="2:7" x14ac:dyDescent="0.25">
      <c r="B26" s="2" t="s">
        <v>7</v>
      </c>
      <c r="C26" t="s">
        <v>0</v>
      </c>
      <c r="D26">
        <v>2056</v>
      </c>
      <c r="E26">
        <v>1019.07</v>
      </c>
      <c r="G26" t="s">
        <v>48</v>
      </c>
    </row>
    <row r="27" spans="2:7" x14ac:dyDescent="0.25">
      <c r="B27" s="2" t="s">
        <v>7</v>
      </c>
      <c r="C27" t="s">
        <v>0</v>
      </c>
      <c r="D27">
        <v>2084</v>
      </c>
      <c r="E27">
        <v>1050.57</v>
      </c>
      <c r="G27" t="s">
        <v>48</v>
      </c>
    </row>
    <row r="28" spans="2:7" x14ac:dyDescent="0.25">
      <c r="B28" s="2" t="s">
        <v>7</v>
      </c>
      <c r="C28" t="s">
        <v>0</v>
      </c>
      <c r="D28">
        <v>2092</v>
      </c>
      <c r="E28">
        <v>1052.76</v>
      </c>
      <c r="G28" t="s">
        <v>48</v>
      </c>
    </row>
    <row r="29" spans="2:7" x14ac:dyDescent="0.25">
      <c r="B29" s="2" t="s">
        <v>9</v>
      </c>
      <c r="C29" t="s">
        <v>41</v>
      </c>
      <c r="D29">
        <v>2024</v>
      </c>
      <c r="E29">
        <v>239.16</v>
      </c>
      <c r="G29" t="s">
        <v>48</v>
      </c>
    </row>
    <row r="30" spans="2:7" x14ac:dyDescent="0.25">
      <c r="B30" s="2" t="s">
        <v>9</v>
      </c>
      <c r="C30" t="s">
        <v>41</v>
      </c>
      <c r="D30">
        <v>2025</v>
      </c>
      <c r="E30">
        <v>1327.06</v>
      </c>
      <c r="G30" t="s">
        <v>48</v>
      </c>
    </row>
    <row r="31" spans="2:7" x14ac:dyDescent="0.25">
      <c r="B31" s="2" t="s">
        <v>9</v>
      </c>
      <c r="C31" t="s">
        <v>41</v>
      </c>
      <c r="D31">
        <v>2044</v>
      </c>
      <c r="E31">
        <v>429.74</v>
      </c>
      <c r="G31" t="s">
        <v>48</v>
      </c>
    </row>
    <row r="32" spans="2:7" x14ac:dyDescent="0.25">
      <c r="B32" s="2" t="s">
        <v>9</v>
      </c>
      <c r="C32" t="s">
        <v>41</v>
      </c>
      <c r="D32">
        <v>2045</v>
      </c>
      <c r="E32">
        <v>1147.68</v>
      </c>
      <c r="G32" t="s">
        <v>48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opLeftCell="A3" workbookViewId="0">
      <selection activeCell="T16" sqref="T16"/>
    </sheetView>
  </sheetViews>
  <sheetFormatPr defaultRowHeight="15" x14ac:dyDescent="0.25"/>
  <cols>
    <col min="1" max="1" width="12" bestFit="1" customWidth="1"/>
    <col min="13" max="13" width="9.140625" style="4"/>
  </cols>
  <sheetData>
    <row r="1" spans="1:14" x14ac:dyDescent="0.25">
      <c r="A1" t="s">
        <v>5</v>
      </c>
      <c r="B1" t="s">
        <v>6</v>
      </c>
      <c r="D1" t="s">
        <v>40</v>
      </c>
    </row>
    <row r="2" spans="1:14" x14ac:dyDescent="0.25">
      <c r="B2" t="s">
        <v>14</v>
      </c>
      <c r="C2" t="s">
        <v>15</v>
      </c>
      <c r="D2" t="s">
        <v>16</v>
      </c>
      <c r="E2" t="s">
        <v>17</v>
      </c>
      <c r="F2" t="s">
        <v>18</v>
      </c>
      <c r="G2" t="s">
        <v>19</v>
      </c>
      <c r="H2" t="s">
        <v>20</v>
      </c>
      <c r="I2" t="s">
        <v>21</v>
      </c>
      <c r="J2" t="s">
        <v>22</v>
      </c>
      <c r="K2" t="s">
        <v>23</v>
      </c>
      <c r="L2" t="s">
        <v>24</v>
      </c>
      <c r="M2" s="4" t="s">
        <v>25</v>
      </c>
      <c r="N2" s="2" t="s">
        <v>26</v>
      </c>
    </row>
    <row r="3" spans="1:14" x14ac:dyDescent="0.25">
      <c r="B3">
        <v>2054</v>
      </c>
      <c r="C3">
        <v>12</v>
      </c>
      <c r="D3">
        <v>2054</v>
      </c>
      <c r="E3">
        <v>9</v>
      </c>
      <c r="F3">
        <v>158.22</v>
      </c>
      <c r="G3">
        <v>0</v>
      </c>
      <c r="H3">
        <v>0</v>
      </c>
      <c r="I3">
        <v>1.4</v>
      </c>
      <c r="J3">
        <v>133.63</v>
      </c>
      <c r="K3">
        <v>30.03</v>
      </c>
      <c r="L3">
        <v>16.61</v>
      </c>
      <c r="M3" s="4">
        <v>1.4</v>
      </c>
      <c r="N3" s="2">
        <v>0</v>
      </c>
    </row>
    <row r="4" spans="1:14" x14ac:dyDescent="0.25">
      <c r="B4">
        <v>2056</v>
      </c>
      <c r="C4">
        <v>7</v>
      </c>
      <c r="D4">
        <v>2056</v>
      </c>
      <c r="E4">
        <v>4</v>
      </c>
      <c r="F4">
        <v>266.85000000000002</v>
      </c>
      <c r="G4">
        <v>7.63</v>
      </c>
      <c r="H4">
        <v>0</v>
      </c>
      <c r="I4">
        <v>111.37</v>
      </c>
      <c r="J4">
        <v>0</v>
      </c>
      <c r="K4">
        <v>17.54</v>
      </c>
      <c r="L4">
        <v>7.81</v>
      </c>
      <c r="M4" s="4">
        <v>176.36</v>
      </c>
      <c r="N4" s="2">
        <v>0</v>
      </c>
    </row>
    <row r="5" spans="1:14" x14ac:dyDescent="0.25">
      <c r="B5">
        <v>2056</v>
      </c>
      <c r="C5">
        <v>8</v>
      </c>
      <c r="D5">
        <v>2056</v>
      </c>
      <c r="E5">
        <v>5</v>
      </c>
      <c r="F5">
        <v>158.63999999999999</v>
      </c>
      <c r="G5">
        <v>0</v>
      </c>
      <c r="H5">
        <v>0</v>
      </c>
      <c r="I5">
        <v>109.9</v>
      </c>
      <c r="J5">
        <v>46.77</v>
      </c>
      <c r="K5">
        <v>23.52</v>
      </c>
      <c r="L5">
        <v>10.46</v>
      </c>
      <c r="M5" s="4">
        <v>1.72</v>
      </c>
      <c r="N5" s="2">
        <v>0</v>
      </c>
    </row>
    <row r="6" spans="1:14" x14ac:dyDescent="0.25">
      <c r="B6">
        <v>2081</v>
      </c>
      <c r="C6">
        <v>4</v>
      </c>
      <c r="D6">
        <v>2081</v>
      </c>
      <c r="E6">
        <v>1</v>
      </c>
      <c r="F6">
        <v>268.74</v>
      </c>
      <c r="G6">
        <v>25.44</v>
      </c>
      <c r="H6">
        <v>0</v>
      </c>
      <c r="I6">
        <v>38.51</v>
      </c>
      <c r="J6">
        <v>0</v>
      </c>
      <c r="K6">
        <v>19.010000000000002</v>
      </c>
      <c r="L6">
        <v>10.11</v>
      </c>
      <c r="M6" s="4">
        <v>63.95</v>
      </c>
      <c r="N6" s="2">
        <v>0</v>
      </c>
    </row>
    <row r="7" spans="1:14" x14ac:dyDescent="0.25">
      <c r="B7">
        <v>2084</v>
      </c>
      <c r="C7">
        <v>4</v>
      </c>
      <c r="D7">
        <v>2084</v>
      </c>
      <c r="E7">
        <v>1</v>
      </c>
      <c r="F7">
        <v>268.69</v>
      </c>
      <c r="G7">
        <v>69.64</v>
      </c>
      <c r="H7">
        <v>11.49</v>
      </c>
      <c r="I7">
        <v>38.07</v>
      </c>
      <c r="J7">
        <v>0</v>
      </c>
      <c r="K7">
        <v>18.38</v>
      </c>
      <c r="L7">
        <v>9.66</v>
      </c>
      <c r="M7" s="4">
        <v>119.41</v>
      </c>
      <c r="N7" s="2">
        <v>0</v>
      </c>
    </row>
    <row r="8" spans="1:14" x14ac:dyDescent="0.25">
      <c r="B8">
        <v>2084</v>
      </c>
      <c r="C8">
        <v>5</v>
      </c>
      <c r="D8">
        <v>2084</v>
      </c>
      <c r="E8">
        <v>2</v>
      </c>
      <c r="F8">
        <v>268.73</v>
      </c>
      <c r="G8">
        <v>21.24</v>
      </c>
      <c r="H8">
        <v>0</v>
      </c>
      <c r="I8">
        <v>49.41</v>
      </c>
      <c r="J8">
        <v>0</v>
      </c>
      <c r="K8">
        <v>18.48</v>
      </c>
      <c r="L8">
        <v>8.36</v>
      </c>
      <c r="M8" s="4">
        <v>70.69</v>
      </c>
      <c r="N8" s="2">
        <v>0</v>
      </c>
    </row>
    <row r="9" spans="1:14" x14ac:dyDescent="0.25">
      <c r="B9">
        <v>2084</v>
      </c>
      <c r="C9">
        <v>10</v>
      </c>
      <c r="D9">
        <v>2084</v>
      </c>
      <c r="E9">
        <v>7</v>
      </c>
      <c r="F9">
        <v>158.22</v>
      </c>
      <c r="G9">
        <v>0</v>
      </c>
      <c r="H9">
        <v>0</v>
      </c>
      <c r="I9">
        <v>1.89</v>
      </c>
      <c r="J9">
        <v>200.22</v>
      </c>
      <c r="K9">
        <v>33.369999999999997</v>
      </c>
      <c r="L9">
        <v>18.97</v>
      </c>
      <c r="M9" s="4">
        <v>1.89</v>
      </c>
      <c r="N9" s="2">
        <v>0</v>
      </c>
    </row>
    <row r="10" spans="1:14" x14ac:dyDescent="0.25">
      <c r="B10">
        <v>2091</v>
      </c>
      <c r="C10">
        <v>5</v>
      </c>
      <c r="D10">
        <v>2091</v>
      </c>
      <c r="E10">
        <v>2</v>
      </c>
      <c r="F10">
        <v>213.93</v>
      </c>
      <c r="G10">
        <v>0</v>
      </c>
      <c r="H10">
        <v>0</v>
      </c>
      <c r="I10">
        <v>52.02</v>
      </c>
      <c r="J10">
        <v>0</v>
      </c>
      <c r="K10">
        <v>21.09</v>
      </c>
      <c r="L10">
        <v>10.68</v>
      </c>
      <c r="M10" s="4">
        <v>9.32</v>
      </c>
      <c r="N10" s="2">
        <v>0</v>
      </c>
    </row>
    <row r="11" spans="1:14" x14ac:dyDescent="0.25">
      <c r="B11">
        <v>2092</v>
      </c>
      <c r="C11">
        <v>1</v>
      </c>
      <c r="D11">
        <v>2091</v>
      </c>
      <c r="E11">
        <v>10</v>
      </c>
      <c r="F11">
        <v>158.22</v>
      </c>
      <c r="G11">
        <v>0</v>
      </c>
      <c r="H11">
        <v>0</v>
      </c>
      <c r="I11">
        <v>71.86</v>
      </c>
      <c r="J11">
        <v>26.36</v>
      </c>
      <c r="K11">
        <v>30.54</v>
      </c>
      <c r="L11">
        <v>17.670000000000002</v>
      </c>
      <c r="M11" s="4">
        <v>71.86</v>
      </c>
      <c r="N11" s="2">
        <v>0</v>
      </c>
    </row>
    <row r="12" spans="1:14" x14ac:dyDescent="0.25">
      <c r="B12">
        <v>2092</v>
      </c>
      <c r="C12">
        <v>4</v>
      </c>
      <c r="D12">
        <v>2092</v>
      </c>
      <c r="E12">
        <v>1</v>
      </c>
      <c r="F12">
        <v>258.13</v>
      </c>
      <c r="G12">
        <v>18.43</v>
      </c>
      <c r="H12">
        <v>0</v>
      </c>
      <c r="I12">
        <v>38.020000000000003</v>
      </c>
      <c r="J12">
        <v>0</v>
      </c>
      <c r="K12">
        <v>18.329999999999998</v>
      </c>
      <c r="L12">
        <v>9.59</v>
      </c>
      <c r="M12" s="4">
        <v>78.069999999999993</v>
      </c>
      <c r="N12" s="2">
        <v>0</v>
      </c>
    </row>
    <row r="13" spans="1:14" x14ac:dyDescent="0.25">
      <c r="B13">
        <v>2092</v>
      </c>
      <c r="C13">
        <v>5</v>
      </c>
      <c r="D13">
        <v>2092</v>
      </c>
      <c r="E13">
        <v>2</v>
      </c>
      <c r="F13">
        <v>239.79</v>
      </c>
      <c r="G13">
        <v>0</v>
      </c>
      <c r="H13">
        <v>0</v>
      </c>
      <c r="I13">
        <v>55.13</v>
      </c>
      <c r="J13">
        <v>0</v>
      </c>
      <c r="K13">
        <v>24.09</v>
      </c>
      <c r="L13">
        <v>13.9</v>
      </c>
      <c r="M13" s="4">
        <v>36.81</v>
      </c>
      <c r="N13" s="2">
        <v>0</v>
      </c>
    </row>
    <row r="14" spans="1:14" x14ac:dyDescent="0.25">
      <c r="B14">
        <v>2092</v>
      </c>
      <c r="C14">
        <v>7</v>
      </c>
      <c r="D14">
        <v>2092</v>
      </c>
      <c r="E14">
        <v>4</v>
      </c>
      <c r="F14">
        <v>158.22</v>
      </c>
      <c r="G14">
        <v>0</v>
      </c>
      <c r="H14">
        <v>0</v>
      </c>
      <c r="I14">
        <v>60.41</v>
      </c>
      <c r="J14">
        <v>62.52</v>
      </c>
      <c r="K14">
        <v>24.57</v>
      </c>
      <c r="L14">
        <v>10.37</v>
      </c>
      <c r="M14" s="4">
        <v>5.42</v>
      </c>
      <c r="N14" s="2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topLeftCell="A11" workbookViewId="0">
      <selection activeCell="U39" sqref="U39"/>
    </sheetView>
  </sheetViews>
  <sheetFormatPr defaultRowHeight="15" x14ac:dyDescent="0.25"/>
  <cols>
    <col min="1" max="1" width="12" bestFit="1" customWidth="1"/>
  </cols>
  <sheetData>
    <row r="1" spans="1:16" x14ac:dyDescent="0.25">
      <c r="A1" t="s">
        <v>5</v>
      </c>
      <c r="B1" t="s">
        <v>6</v>
      </c>
      <c r="D1" t="s">
        <v>1</v>
      </c>
    </row>
    <row r="2" spans="1:16" x14ac:dyDescent="0.25">
      <c r="B2" t="s">
        <v>14</v>
      </c>
      <c r="C2" t="s">
        <v>15</v>
      </c>
      <c r="D2" t="s">
        <v>16</v>
      </c>
      <c r="E2" t="s">
        <v>17</v>
      </c>
      <c r="F2" t="s">
        <v>18</v>
      </c>
      <c r="G2" t="s">
        <v>19</v>
      </c>
      <c r="H2" t="s">
        <v>20</v>
      </c>
      <c r="I2" t="s">
        <v>21</v>
      </c>
      <c r="J2" t="s">
        <v>22</v>
      </c>
      <c r="K2" t="s">
        <v>23</v>
      </c>
      <c r="L2" t="s">
        <v>24</v>
      </c>
      <c r="M2" t="s">
        <v>25</v>
      </c>
      <c r="N2" t="s">
        <v>26</v>
      </c>
      <c r="O2" t="s">
        <v>28</v>
      </c>
      <c r="P2" t="s">
        <v>29</v>
      </c>
    </row>
    <row r="3" spans="1:16" x14ac:dyDescent="0.25">
      <c r="B3">
        <v>2024</v>
      </c>
      <c r="C3">
        <v>9</v>
      </c>
      <c r="D3">
        <v>2024</v>
      </c>
      <c r="E3">
        <v>6</v>
      </c>
      <c r="F3">
        <v>158.22</v>
      </c>
      <c r="G3">
        <v>0</v>
      </c>
      <c r="H3">
        <v>0</v>
      </c>
      <c r="I3">
        <v>12.84</v>
      </c>
      <c r="J3">
        <v>0</v>
      </c>
      <c r="K3">
        <v>24.43</v>
      </c>
      <c r="L3">
        <v>10.06</v>
      </c>
      <c r="M3">
        <v>12.75</v>
      </c>
      <c r="N3">
        <v>164.91</v>
      </c>
      <c r="O3">
        <f t="shared" ref="O3:O13" si="0">SUM(J3,I3)</f>
        <v>12.84</v>
      </c>
      <c r="P3">
        <f>O3-N3</f>
        <v>-152.07</v>
      </c>
    </row>
    <row r="4" spans="1:16" x14ac:dyDescent="0.25">
      <c r="B4">
        <v>2024</v>
      </c>
      <c r="C4">
        <v>10</v>
      </c>
      <c r="D4">
        <v>2024</v>
      </c>
      <c r="E4">
        <v>7</v>
      </c>
      <c r="F4">
        <v>158.22</v>
      </c>
      <c r="G4">
        <v>0</v>
      </c>
      <c r="H4">
        <v>0</v>
      </c>
      <c r="I4">
        <v>0.5</v>
      </c>
      <c r="J4">
        <v>6.58</v>
      </c>
      <c r="K4">
        <v>28.8</v>
      </c>
      <c r="L4">
        <v>13.95</v>
      </c>
      <c r="M4">
        <v>0.5</v>
      </c>
      <c r="N4">
        <v>188.4</v>
      </c>
      <c r="O4">
        <f t="shared" si="0"/>
        <v>7.08</v>
      </c>
      <c r="P4">
        <f t="shared" ref="P4:P13" si="1">O4-N4</f>
        <v>-181.32</v>
      </c>
    </row>
    <row r="5" spans="1:16" x14ac:dyDescent="0.25">
      <c r="B5">
        <v>2024</v>
      </c>
      <c r="C5">
        <v>11</v>
      </c>
      <c r="D5">
        <v>2024</v>
      </c>
      <c r="E5">
        <v>8</v>
      </c>
      <c r="F5">
        <v>158.22</v>
      </c>
      <c r="G5">
        <v>0</v>
      </c>
      <c r="H5">
        <v>0</v>
      </c>
      <c r="I5">
        <v>0.06</v>
      </c>
      <c r="J5">
        <v>80.11</v>
      </c>
      <c r="K5">
        <v>27.04</v>
      </c>
      <c r="L5">
        <v>12.38</v>
      </c>
      <c r="M5">
        <v>0.06</v>
      </c>
      <c r="N5">
        <v>160.75</v>
      </c>
      <c r="O5">
        <f t="shared" si="0"/>
        <v>80.17</v>
      </c>
      <c r="P5">
        <f t="shared" si="1"/>
        <v>-80.58</v>
      </c>
    </row>
    <row r="6" spans="1:16" x14ac:dyDescent="0.25">
      <c r="B6">
        <v>2025</v>
      </c>
      <c r="C6">
        <v>1</v>
      </c>
      <c r="D6">
        <v>2024</v>
      </c>
      <c r="E6">
        <v>10</v>
      </c>
      <c r="F6">
        <v>230.63</v>
      </c>
      <c r="G6">
        <v>0.84</v>
      </c>
      <c r="H6">
        <v>0</v>
      </c>
      <c r="I6">
        <v>87.85</v>
      </c>
      <c r="J6">
        <v>187.91</v>
      </c>
      <c r="K6">
        <v>22.81</v>
      </c>
      <c r="L6">
        <v>11.87</v>
      </c>
      <c r="M6">
        <v>161.09</v>
      </c>
      <c r="N6">
        <v>87.85</v>
      </c>
      <c r="O6">
        <f t="shared" si="0"/>
        <v>275.76</v>
      </c>
      <c r="P6">
        <f t="shared" si="1"/>
        <v>187.91</v>
      </c>
    </row>
    <row r="7" spans="1:16" x14ac:dyDescent="0.25">
      <c r="B7">
        <v>2025</v>
      </c>
      <c r="C7">
        <v>2</v>
      </c>
      <c r="D7">
        <v>2024</v>
      </c>
      <c r="E7">
        <v>11</v>
      </c>
      <c r="F7">
        <v>268.23</v>
      </c>
      <c r="G7">
        <v>52.82</v>
      </c>
      <c r="H7">
        <v>2.2200000000000002</v>
      </c>
      <c r="I7">
        <v>46.78</v>
      </c>
      <c r="J7">
        <v>160.69999999999999</v>
      </c>
      <c r="K7">
        <v>16.899999999999999</v>
      </c>
      <c r="L7">
        <v>7.78</v>
      </c>
      <c r="M7">
        <v>139.41</v>
      </c>
      <c r="N7">
        <v>46.78</v>
      </c>
      <c r="O7">
        <f t="shared" si="0"/>
        <v>207.48</v>
      </c>
      <c r="P7">
        <f t="shared" si="1"/>
        <v>160.69999999999999</v>
      </c>
    </row>
    <row r="8" spans="1:16" x14ac:dyDescent="0.25">
      <c r="B8">
        <v>2025</v>
      </c>
      <c r="C8">
        <v>3</v>
      </c>
      <c r="D8">
        <v>2024</v>
      </c>
      <c r="E8">
        <v>12</v>
      </c>
      <c r="F8">
        <v>268.55</v>
      </c>
      <c r="G8">
        <v>45.88</v>
      </c>
      <c r="H8">
        <v>4.2300000000000004</v>
      </c>
      <c r="I8">
        <v>33.83</v>
      </c>
      <c r="J8">
        <v>121.45</v>
      </c>
      <c r="K8">
        <v>15.46</v>
      </c>
      <c r="L8">
        <v>5.39</v>
      </c>
      <c r="M8">
        <v>84.26</v>
      </c>
      <c r="N8">
        <v>33.83</v>
      </c>
      <c r="O8">
        <f t="shared" si="0"/>
        <v>155.28</v>
      </c>
      <c r="P8">
        <f t="shared" si="1"/>
        <v>121.45</v>
      </c>
    </row>
    <row r="9" spans="1:16" x14ac:dyDescent="0.25">
      <c r="B9">
        <v>2044</v>
      </c>
      <c r="C9">
        <v>9</v>
      </c>
      <c r="D9">
        <v>2044</v>
      </c>
      <c r="E9">
        <v>6</v>
      </c>
      <c r="F9">
        <v>158.22</v>
      </c>
      <c r="G9">
        <v>0</v>
      </c>
      <c r="H9">
        <v>0</v>
      </c>
      <c r="I9">
        <v>4.04</v>
      </c>
      <c r="J9">
        <v>0.63</v>
      </c>
      <c r="K9">
        <v>25.28</v>
      </c>
      <c r="L9">
        <v>11.51</v>
      </c>
      <c r="M9">
        <v>4.04</v>
      </c>
      <c r="N9">
        <v>168.44</v>
      </c>
      <c r="O9">
        <f t="shared" si="0"/>
        <v>4.67</v>
      </c>
      <c r="P9">
        <f t="shared" si="1"/>
        <v>-163.77000000000001</v>
      </c>
    </row>
    <row r="10" spans="1:16" x14ac:dyDescent="0.25">
      <c r="B10">
        <v>2044</v>
      </c>
      <c r="C10">
        <v>10</v>
      </c>
      <c r="D10">
        <v>2044</v>
      </c>
      <c r="E10">
        <v>7</v>
      </c>
      <c r="F10">
        <v>158.22</v>
      </c>
      <c r="G10">
        <v>0</v>
      </c>
      <c r="H10">
        <v>0</v>
      </c>
      <c r="I10">
        <v>0</v>
      </c>
      <c r="J10">
        <v>66.069999999999993</v>
      </c>
      <c r="K10">
        <v>28.93</v>
      </c>
      <c r="L10">
        <v>13.3</v>
      </c>
      <c r="M10">
        <v>0</v>
      </c>
      <c r="N10">
        <v>187.61</v>
      </c>
      <c r="O10">
        <f t="shared" si="0"/>
        <v>66.069999999999993</v>
      </c>
      <c r="P10">
        <f t="shared" si="1"/>
        <v>-121.54000000000002</v>
      </c>
    </row>
    <row r="11" spans="1:16" x14ac:dyDescent="0.25">
      <c r="B11">
        <v>2045</v>
      </c>
      <c r="C11">
        <v>1</v>
      </c>
      <c r="D11">
        <v>2044</v>
      </c>
      <c r="E11">
        <v>10</v>
      </c>
      <c r="F11">
        <v>205.28</v>
      </c>
      <c r="G11">
        <v>0</v>
      </c>
      <c r="H11">
        <v>0</v>
      </c>
      <c r="I11">
        <v>85.78</v>
      </c>
      <c r="J11">
        <v>187.61</v>
      </c>
      <c r="K11">
        <v>22.24</v>
      </c>
      <c r="L11">
        <v>9.9700000000000006</v>
      </c>
      <c r="M11">
        <v>75.510000000000005</v>
      </c>
      <c r="N11">
        <v>85.78</v>
      </c>
      <c r="O11">
        <f t="shared" si="0"/>
        <v>273.39</v>
      </c>
      <c r="P11">
        <f t="shared" si="1"/>
        <v>187.60999999999999</v>
      </c>
    </row>
    <row r="12" spans="1:16" x14ac:dyDescent="0.25">
      <c r="B12">
        <v>2045</v>
      </c>
      <c r="C12">
        <v>2</v>
      </c>
      <c r="D12">
        <v>2044</v>
      </c>
      <c r="E12">
        <v>11</v>
      </c>
      <c r="F12">
        <v>167.33</v>
      </c>
      <c r="G12">
        <v>0</v>
      </c>
      <c r="H12">
        <v>0</v>
      </c>
      <c r="I12">
        <v>46.9</v>
      </c>
      <c r="J12">
        <v>163.54</v>
      </c>
      <c r="K12">
        <v>18.850000000000001</v>
      </c>
      <c r="L12">
        <v>7.14</v>
      </c>
      <c r="M12">
        <v>8.9600000000000009</v>
      </c>
      <c r="N12">
        <v>47.47</v>
      </c>
      <c r="O12">
        <f t="shared" si="0"/>
        <v>210.44</v>
      </c>
      <c r="P12">
        <f t="shared" si="1"/>
        <v>162.97</v>
      </c>
    </row>
    <row r="13" spans="1:16" x14ac:dyDescent="0.25">
      <c r="B13">
        <v>2045</v>
      </c>
      <c r="C13">
        <v>3</v>
      </c>
      <c r="D13">
        <v>2044</v>
      </c>
      <c r="E13">
        <v>12</v>
      </c>
      <c r="F13">
        <v>268.74</v>
      </c>
      <c r="G13">
        <v>117.19</v>
      </c>
      <c r="H13">
        <v>130.56</v>
      </c>
      <c r="I13">
        <v>35.36</v>
      </c>
      <c r="J13">
        <v>123.19</v>
      </c>
      <c r="K13">
        <v>15.8</v>
      </c>
      <c r="L13">
        <v>8.7100000000000009</v>
      </c>
      <c r="M13">
        <v>384.48</v>
      </c>
      <c r="N13">
        <v>35.36</v>
      </c>
      <c r="O13">
        <f t="shared" si="0"/>
        <v>158.55000000000001</v>
      </c>
      <c r="P13">
        <f t="shared" si="1"/>
        <v>123.19000000000001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C34" sqref="C34"/>
    </sheetView>
  </sheetViews>
  <sheetFormatPr defaultRowHeight="15" x14ac:dyDescent="0.25"/>
  <cols>
    <col min="5" max="5" width="9.140625" style="2"/>
  </cols>
  <sheetData>
    <row r="1" spans="1:15" x14ac:dyDescent="0.25">
      <c r="A1" t="s">
        <v>5</v>
      </c>
      <c r="B1" t="s">
        <v>6</v>
      </c>
      <c r="D1" t="s">
        <v>33</v>
      </c>
    </row>
    <row r="2" spans="1:15" x14ac:dyDescent="0.25">
      <c r="A2" t="s">
        <v>32</v>
      </c>
    </row>
    <row r="3" spans="1:15" x14ac:dyDescent="0.25">
      <c r="A3" t="s">
        <v>14</v>
      </c>
      <c r="B3" t="s">
        <v>15</v>
      </c>
      <c r="C3" t="s">
        <v>16</v>
      </c>
      <c r="D3" t="s">
        <v>17</v>
      </c>
      <c r="E3" s="2" t="s">
        <v>18</v>
      </c>
      <c r="F3" t="s">
        <v>19</v>
      </c>
      <c r="G3" t="s">
        <v>20</v>
      </c>
      <c r="H3" t="s">
        <v>21</v>
      </c>
      <c r="I3" t="s">
        <v>22</v>
      </c>
      <c r="J3" t="s">
        <v>23</v>
      </c>
      <c r="K3" t="s">
        <v>24</v>
      </c>
      <c r="L3" t="s">
        <v>25</v>
      </c>
      <c r="M3" t="s">
        <v>26</v>
      </c>
      <c r="N3" t="s">
        <v>30</v>
      </c>
    </row>
    <row r="4" spans="1:15" x14ac:dyDescent="0.25">
      <c r="A4">
        <v>2094</v>
      </c>
      <c r="B4">
        <v>12</v>
      </c>
      <c r="C4">
        <v>2094</v>
      </c>
      <c r="D4">
        <v>9</v>
      </c>
      <c r="E4" s="2">
        <v>158.22</v>
      </c>
      <c r="F4">
        <v>0</v>
      </c>
      <c r="G4">
        <v>0</v>
      </c>
      <c r="H4">
        <v>6.24</v>
      </c>
      <c r="I4">
        <v>124.07</v>
      </c>
      <c r="J4">
        <v>29.06</v>
      </c>
      <c r="K4">
        <v>13</v>
      </c>
      <c r="L4">
        <v>6.24</v>
      </c>
      <c r="M4">
        <v>130.30000000000001</v>
      </c>
      <c r="N4" t="s">
        <v>31</v>
      </c>
      <c r="O4" s="4" t="s">
        <v>35</v>
      </c>
    </row>
    <row r="5" spans="1:15" x14ac:dyDescent="0.25">
      <c r="A5">
        <v>2095</v>
      </c>
      <c r="B5">
        <v>1</v>
      </c>
      <c r="C5">
        <v>2094</v>
      </c>
      <c r="D5">
        <v>10</v>
      </c>
      <c r="E5" s="2">
        <v>192.28</v>
      </c>
      <c r="F5">
        <v>0.02</v>
      </c>
      <c r="G5">
        <v>0</v>
      </c>
      <c r="H5">
        <v>90.16</v>
      </c>
      <c r="I5">
        <v>0.02</v>
      </c>
      <c r="J5">
        <v>24.1</v>
      </c>
      <c r="K5">
        <v>13.45</v>
      </c>
      <c r="L5">
        <v>124.24</v>
      </c>
      <c r="M5">
        <v>90.18</v>
      </c>
      <c r="N5" t="s">
        <v>31</v>
      </c>
      <c r="O5" s="4"/>
    </row>
    <row r="6" spans="1:15" x14ac:dyDescent="0.25">
      <c r="A6">
        <v>2095</v>
      </c>
      <c r="B6">
        <v>2</v>
      </c>
      <c r="C6">
        <v>2094</v>
      </c>
      <c r="D6">
        <v>11</v>
      </c>
      <c r="E6" s="2">
        <v>160.25</v>
      </c>
      <c r="F6">
        <v>0</v>
      </c>
      <c r="G6">
        <v>0</v>
      </c>
      <c r="H6">
        <v>34.22</v>
      </c>
      <c r="I6">
        <v>13.25</v>
      </c>
      <c r="J6">
        <v>20.03</v>
      </c>
      <c r="K6">
        <v>5.93</v>
      </c>
      <c r="L6">
        <v>2.2000000000000002</v>
      </c>
      <c r="M6">
        <v>47.46</v>
      </c>
      <c r="N6" t="s">
        <v>31</v>
      </c>
      <c r="O6" s="4"/>
    </row>
    <row r="7" spans="1:15" x14ac:dyDescent="0.25">
      <c r="A7">
        <v>2095</v>
      </c>
      <c r="B7">
        <v>3</v>
      </c>
      <c r="C7">
        <v>2094</v>
      </c>
      <c r="D7">
        <v>12</v>
      </c>
      <c r="E7" s="2">
        <v>187.57</v>
      </c>
      <c r="F7">
        <v>0</v>
      </c>
      <c r="G7">
        <v>0</v>
      </c>
      <c r="H7">
        <v>30.5</v>
      </c>
      <c r="I7">
        <v>0</v>
      </c>
      <c r="J7">
        <v>13.8</v>
      </c>
      <c r="K7">
        <v>3.06</v>
      </c>
      <c r="L7">
        <v>61.06</v>
      </c>
      <c r="M7">
        <v>32.119999999999997</v>
      </c>
      <c r="N7" t="s">
        <v>31</v>
      </c>
      <c r="O7" s="4"/>
    </row>
    <row r="8" spans="1:15" x14ac:dyDescent="0.25">
      <c r="A8">
        <v>2095</v>
      </c>
      <c r="B8">
        <v>4</v>
      </c>
      <c r="C8">
        <v>2095</v>
      </c>
      <c r="D8">
        <v>1</v>
      </c>
      <c r="E8" s="2">
        <v>158.22</v>
      </c>
      <c r="F8">
        <v>118.12</v>
      </c>
      <c r="G8">
        <v>133.99</v>
      </c>
      <c r="H8">
        <v>35.840000000000003</v>
      </c>
      <c r="I8">
        <v>0</v>
      </c>
      <c r="J8">
        <v>14.73</v>
      </c>
      <c r="K8">
        <v>7.99</v>
      </c>
      <c r="L8">
        <v>288.20999999999998</v>
      </c>
      <c r="M8">
        <v>35.840000000000003</v>
      </c>
      <c r="N8" t="s">
        <v>31</v>
      </c>
      <c r="O8" s="4" t="s">
        <v>35</v>
      </c>
    </row>
    <row r="9" spans="1:15" x14ac:dyDescent="0.25">
      <c r="A9">
        <v>2095</v>
      </c>
      <c r="B9">
        <v>5</v>
      </c>
      <c r="C9">
        <v>2095</v>
      </c>
      <c r="D9">
        <v>2</v>
      </c>
      <c r="E9" s="2">
        <v>250.81</v>
      </c>
      <c r="F9">
        <v>111.77</v>
      </c>
      <c r="G9">
        <v>97.95</v>
      </c>
      <c r="H9">
        <v>48.08</v>
      </c>
      <c r="I9">
        <v>0</v>
      </c>
      <c r="J9">
        <v>15.91</v>
      </c>
      <c r="K9">
        <v>8.5</v>
      </c>
      <c r="L9">
        <v>257.79000000000002</v>
      </c>
      <c r="M9">
        <v>48.08</v>
      </c>
      <c r="N9" t="s">
        <v>31</v>
      </c>
    </row>
    <row r="10" spans="1:15" x14ac:dyDescent="0.25">
      <c r="A10">
        <v>2095</v>
      </c>
      <c r="B10">
        <v>6</v>
      </c>
      <c r="C10">
        <v>2095</v>
      </c>
      <c r="D10">
        <v>3</v>
      </c>
      <c r="E10" s="2">
        <v>268.48</v>
      </c>
      <c r="F10">
        <v>46.41</v>
      </c>
      <c r="G10">
        <v>0.26</v>
      </c>
      <c r="H10">
        <v>77.19</v>
      </c>
      <c r="I10">
        <v>0</v>
      </c>
      <c r="J10">
        <v>14.96</v>
      </c>
      <c r="K10">
        <v>5.86</v>
      </c>
      <c r="L10">
        <v>123.86</v>
      </c>
      <c r="M10">
        <v>77.19</v>
      </c>
      <c r="N10" t="s">
        <v>31</v>
      </c>
    </row>
    <row r="11" spans="1:15" s="2" customFormat="1" x14ac:dyDescent="0.25">
      <c r="A11" s="2">
        <v>2095</v>
      </c>
      <c r="B11" s="2">
        <v>7</v>
      </c>
      <c r="C11" s="2">
        <v>2095</v>
      </c>
      <c r="D11" s="2">
        <v>4</v>
      </c>
      <c r="E11" s="2">
        <v>268.74</v>
      </c>
      <c r="F11" s="2">
        <v>0</v>
      </c>
      <c r="G11" s="2">
        <v>0</v>
      </c>
      <c r="H11" s="2">
        <v>114.23</v>
      </c>
      <c r="I11" s="2">
        <v>0.25</v>
      </c>
      <c r="J11" s="2">
        <v>19.28</v>
      </c>
      <c r="K11" s="2">
        <v>8.57</v>
      </c>
      <c r="L11" s="2">
        <v>47.95</v>
      </c>
      <c r="M11" s="2">
        <v>114.48</v>
      </c>
      <c r="N11" s="2" t="s">
        <v>31</v>
      </c>
      <c r="O11" s="2" t="s">
        <v>34</v>
      </c>
    </row>
    <row r="12" spans="1:15" s="2" customFormat="1" x14ac:dyDescent="0.25">
      <c r="A12" s="2">
        <v>2095</v>
      </c>
      <c r="B12" s="2">
        <v>8</v>
      </c>
      <c r="C12" s="2">
        <v>2095</v>
      </c>
      <c r="D12" s="2">
        <v>5</v>
      </c>
      <c r="E12" s="2">
        <v>268.74</v>
      </c>
      <c r="F12" s="2">
        <v>0</v>
      </c>
      <c r="G12" s="2">
        <v>0</v>
      </c>
      <c r="H12" s="2">
        <v>58.82</v>
      </c>
      <c r="I12" s="2">
        <v>91.51</v>
      </c>
      <c r="J12" s="2">
        <v>20.8</v>
      </c>
      <c r="K12" s="2">
        <v>9.01</v>
      </c>
      <c r="L12" s="2">
        <v>14.79</v>
      </c>
      <c r="M12" s="2">
        <v>150.31</v>
      </c>
      <c r="N12" s="2" t="s">
        <v>31</v>
      </c>
      <c r="O12" s="2" t="s">
        <v>34</v>
      </c>
    </row>
    <row r="13" spans="1:15" s="2" customFormat="1" x14ac:dyDescent="0.25">
      <c r="A13" s="2">
        <v>2095</v>
      </c>
      <c r="B13" s="2">
        <v>9</v>
      </c>
      <c r="C13" s="2">
        <v>2095</v>
      </c>
      <c r="D13" s="2">
        <v>6</v>
      </c>
      <c r="E13" s="2">
        <v>268.74</v>
      </c>
      <c r="F13" s="2">
        <v>0</v>
      </c>
      <c r="G13" s="2">
        <v>0</v>
      </c>
      <c r="H13" s="2">
        <v>10.039999999999999</v>
      </c>
      <c r="I13" s="2">
        <v>153.41999999999999</v>
      </c>
      <c r="J13" s="2">
        <v>22.9</v>
      </c>
      <c r="K13" s="2">
        <v>10.65</v>
      </c>
      <c r="L13" s="2">
        <v>9.86</v>
      </c>
      <c r="M13" s="2">
        <v>163.44999999999999</v>
      </c>
      <c r="N13" s="2" t="s">
        <v>31</v>
      </c>
      <c r="O13" s="2" t="s">
        <v>34</v>
      </c>
    </row>
    <row r="14" spans="1:15" s="2" customFormat="1" x14ac:dyDescent="0.25">
      <c r="A14" s="2">
        <v>2095</v>
      </c>
      <c r="B14" s="2">
        <v>10</v>
      </c>
      <c r="C14" s="2">
        <v>2095</v>
      </c>
      <c r="D14" s="2">
        <v>7</v>
      </c>
      <c r="E14" s="2">
        <v>202.43</v>
      </c>
      <c r="F14" s="2">
        <v>0</v>
      </c>
      <c r="G14" s="2">
        <v>0</v>
      </c>
      <c r="H14" s="2">
        <v>5.9</v>
      </c>
      <c r="I14" s="2">
        <v>181.17</v>
      </c>
      <c r="J14" s="2">
        <v>28.3</v>
      </c>
      <c r="K14" s="2">
        <v>13.57</v>
      </c>
      <c r="L14" s="2">
        <v>5.9</v>
      </c>
      <c r="M14" s="2">
        <v>187.06</v>
      </c>
      <c r="N14" s="2" t="s">
        <v>31</v>
      </c>
    </row>
    <row r="15" spans="1:15" x14ac:dyDescent="0.25">
      <c r="A15">
        <v>2095</v>
      </c>
      <c r="B15">
        <v>11</v>
      </c>
      <c r="C15">
        <v>2095</v>
      </c>
      <c r="D15">
        <v>8</v>
      </c>
      <c r="E15" s="2">
        <v>158.38999999999999</v>
      </c>
      <c r="F15">
        <v>0</v>
      </c>
      <c r="G15">
        <v>0</v>
      </c>
      <c r="H15">
        <v>0.35</v>
      </c>
      <c r="I15">
        <v>164.83</v>
      </c>
      <c r="J15">
        <v>28.42</v>
      </c>
      <c r="K15">
        <v>14.28</v>
      </c>
      <c r="L15">
        <v>0.35</v>
      </c>
      <c r="M15">
        <v>165.18</v>
      </c>
      <c r="N15" t="s">
        <v>31</v>
      </c>
      <c r="O15" s="2" t="s">
        <v>36</v>
      </c>
    </row>
    <row r="16" spans="1:15" x14ac:dyDescent="0.25">
      <c r="A16">
        <v>2095</v>
      </c>
      <c r="B16">
        <v>12</v>
      </c>
      <c r="C16">
        <v>2095</v>
      </c>
      <c r="D16">
        <v>9</v>
      </c>
      <c r="E16" s="2">
        <v>158.22</v>
      </c>
      <c r="F16">
        <v>0</v>
      </c>
      <c r="G16">
        <v>0</v>
      </c>
      <c r="H16">
        <v>5</v>
      </c>
      <c r="I16">
        <v>123.65</v>
      </c>
      <c r="J16">
        <v>27.72</v>
      </c>
      <c r="K16">
        <v>12.77</v>
      </c>
      <c r="L16">
        <v>5</v>
      </c>
      <c r="M16">
        <v>128.63999999999999</v>
      </c>
      <c r="N16" t="s">
        <v>31</v>
      </c>
      <c r="O16" s="4" t="s">
        <v>35</v>
      </c>
    </row>
    <row r="17" spans="1:15" x14ac:dyDescent="0.25">
      <c r="A17">
        <v>2096</v>
      </c>
      <c r="B17">
        <v>1</v>
      </c>
      <c r="C17">
        <v>2095</v>
      </c>
      <c r="D17">
        <v>10</v>
      </c>
      <c r="E17" s="2">
        <v>158.22</v>
      </c>
      <c r="F17">
        <v>0</v>
      </c>
      <c r="G17">
        <v>0</v>
      </c>
      <c r="H17">
        <v>55.7</v>
      </c>
      <c r="I17">
        <v>34.729999999999997</v>
      </c>
      <c r="J17">
        <v>24.67</v>
      </c>
      <c r="K17">
        <v>13.18</v>
      </c>
      <c r="L17">
        <v>55.7</v>
      </c>
      <c r="M17">
        <v>90.42</v>
      </c>
      <c r="N17" t="s">
        <v>31</v>
      </c>
      <c r="O17" s="4" t="s">
        <v>35</v>
      </c>
    </row>
    <row r="18" spans="1:15" x14ac:dyDescent="0.25">
      <c r="A18">
        <v>2096</v>
      </c>
      <c r="B18">
        <v>2</v>
      </c>
      <c r="C18">
        <v>2095</v>
      </c>
      <c r="D18">
        <v>11</v>
      </c>
      <c r="E18" s="2">
        <v>158.22</v>
      </c>
      <c r="F18">
        <v>5.69</v>
      </c>
      <c r="G18">
        <v>0.02</v>
      </c>
      <c r="H18">
        <v>47.73</v>
      </c>
      <c r="I18">
        <v>0</v>
      </c>
      <c r="J18">
        <v>17.89</v>
      </c>
      <c r="K18">
        <v>8.58</v>
      </c>
      <c r="L18">
        <v>146.01</v>
      </c>
      <c r="M18">
        <v>47.73</v>
      </c>
      <c r="N18" t="s">
        <v>31</v>
      </c>
      <c r="O18" s="4" t="s">
        <v>35</v>
      </c>
    </row>
    <row r="19" spans="1:15" s="1" customFormat="1" x14ac:dyDescent="0.25">
      <c r="A19" s="1">
        <v>2096</v>
      </c>
      <c r="B19" s="1">
        <v>3</v>
      </c>
      <c r="C19" s="1">
        <v>2095</v>
      </c>
      <c r="D19" s="1">
        <v>12</v>
      </c>
      <c r="E19" s="3">
        <v>-3276.7</v>
      </c>
      <c r="F19" s="1">
        <v>75.64</v>
      </c>
      <c r="G19" s="1">
        <v>6.83</v>
      </c>
      <c r="H19" s="1">
        <v>34.28</v>
      </c>
      <c r="I19" s="1">
        <v>0</v>
      </c>
      <c r="J19" s="1">
        <v>14.54</v>
      </c>
      <c r="K19" s="1">
        <v>7.37</v>
      </c>
      <c r="L19" s="1">
        <v>134.41</v>
      </c>
      <c r="M19" s="1">
        <v>34.28</v>
      </c>
      <c r="N19" s="1" t="s">
        <v>31</v>
      </c>
    </row>
    <row r="20" spans="1:15" x14ac:dyDescent="0.25">
      <c r="A20">
        <v>2096</v>
      </c>
      <c r="B20">
        <v>4</v>
      </c>
      <c r="C20">
        <v>2096</v>
      </c>
      <c r="D20">
        <v>1</v>
      </c>
      <c r="E20" s="2">
        <v>169.58</v>
      </c>
      <c r="F20">
        <v>0</v>
      </c>
      <c r="G20">
        <v>0</v>
      </c>
      <c r="H20">
        <v>35.57</v>
      </c>
      <c r="I20">
        <v>0</v>
      </c>
      <c r="J20">
        <v>15.96</v>
      </c>
      <c r="K20">
        <v>6.13</v>
      </c>
      <c r="L20">
        <v>0</v>
      </c>
      <c r="M20">
        <v>35.57</v>
      </c>
      <c r="N20" t="s">
        <v>31</v>
      </c>
    </row>
    <row r="21" spans="1:15" x14ac:dyDescent="0.25">
      <c r="A21">
        <v>2096</v>
      </c>
      <c r="B21">
        <v>5</v>
      </c>
      <c r="C21">
        <v>2096</v>
      </c>
      <c r="D21">
        <v>2</v>
      </c>
      <c r="E21" s="2">
        <v>268.43</v>
      </c>
      <c r="F21">
        <v>68.55</v>
      </c>
      <c r="G21">
        <v>6.8</v>
      </c>
      <c r="H21">
        <v>50.61</v>
      </c>
      <c r="I21">
        <v>0</v>
      </c>
      <c r="J21">
        <v>18.91</v>
      </c>
      <c r="K21">
        <v>10.15</v>
      </c>
      <c r="L21">
        <v>224.78</v>
      </c>
      <c r="M21">
        <v>50.61</v>
      </c>
      <c r="N21" t="s">
        <v>31</v>
      </c>
    </row>
    <row r="22" spans="1:15" x14ac:dyDescent="0.25">
      <c r="A22">
        <v>2096</v>
      </c>
      <c r="B22">
        <v>6</v>
      </c>
      <c r="C22">
        <v>2096</v>
      </c>
      <c r="D22">
        <v>3</v>
      </c>
      <c r="E22" s="2">
        <v>268.66000000000003</v>
      </c>
      <c r="F22">
        <v>84.05</v>
      </c>
      <c r="G22">
        <v>16.53</v>
      </c>
      <c r="H22">
        <v>83.94</v>
      </c>
      <c r="I22">
        <v>0</v>
      </c>
      <c r="J22">
        <v>19.239999999999998</v>
      </c>
      <c r="K22">
        <v>8.83</v>
      </c>
      <c r="L22">
        <v>184.74</v>
      </c>
      <c r="M22">
        <v>83.94</v>
      </c>
      <c r="N22" t="s">
        <v>31</v>
      </c>
    </row>
    <row r="23" spans="1:15" x14ac:dyDescent="0.25">
      <c r="A23">
        <v>2096</v>
      </c>
      <c r="B23">
        <v>7</v>
      </c>
      <c r="C23">
        <v>2096</v>
      </c>
      <c r="D23">
        <v>4</v>
      </c>
      <c r="E23" s="2">
        <v>167.95</v>
      </c>
      <c r="F23">
        <v>0</v>
      </c>
      <c r="G23">
        <v>0</v>
      </c>
      <c r="H23">
        <v>100.72</v>
      </c>
      <c r="I23">
        <v>13.01</v>
      </c>
      <c r="J23">
        <v>20.41</v>
      </c>
      <c r="K23">
        <v>6.82</v>
      </c>
      <c r="L23">
        <v>0</v>
      </c>
      <c r="M23">
        <v>113.71</v>
      </c>
      <c r="N23" t="s">
        <v>31</v>
      </c>
    </row>
    <row r="24" spans="1:15" x14ac:dyDescent="0.25">
      <c r="A24">
        <v>2096</v>
      </c>
      <c r="B24">
        <v>8</v>
      </c>
      <c r="C24">
        <v>2096</v>
      </c>
      <c r="D24">
        <v>5</v>
      </c>
      <c r="E24" s="2">
        <v>158.22</v>
      </c>
      <c r="F24">
        <v>0</v>
      </c>
      <c r="G24">
        <v>0</v>
      </c>
      <c r="H24">
        <v>39.47</v>
      </c>
      <c r="I24">
        <v>117.16</v>
      </c>
      <c r="J24">
        <v>23.65</v>
      </c>
      <c r="K24">
        <v>10.3</v>
      </c>
      <c r="L24">
        <v>29.76</v>
      </c>
      <c r="M24">
        <v>156.61000000000001</v>
      </c>
      <c r="N24" t="s">
        <v>31</v>
      </c>
      <c r="O24" s="4" t="s">
        <v>35</v>
      </c>
    </row>
    <row r="25" spans="1:15" x14ac:dyDescent="0.25">
      <c r="A25">
        <v>2096</v>
      </c>
      <c r="B25">
        <v>9</v>
      </c>
      <c r="C25">
        <v>2096</v>
      </c>
      <c r="D25">
        <v>6</v>
      </c>
      <c r="E25" s="2">
        <v>158.22</v>
      </c>
      <c r="F25">
        <v>0</v>
      </c>
      <c r="G25">
        <v>0</v>
      </c>
      <c r="H25">
        <v>4.24</v>
      </c>
      <c r="I25">
        <v>166.61</v>
      </c>
      <c r="J25">
        <v>26.12</v>
      </c>
      <c r="K25">
        <v>12.27</v>
      </c>
      <c r="L25">
        <v>4.24</v>
      </c>
      <c r="M25">
        <v>170.83</v>
      </c>
      <c r="N25" t="s">
        <v>31</v>
      </c>
      <c r="O25" s="4" t="s">
        <v>35</v>
      </c>
    </row>
    <row r="26" spans="1:15" x14ac:dyDescent="0.25">
      <c r="A26">
        <v>2096</v>
      </c>
      <c r="B26">
        <v>10</v>
      </c>
      <c r="C26">
        <v>2096</v>
      </c>
      <c r="D26">
        <v>7</v>
      </c>
      <c r="E26" s="2">
        <v>158.22</v>
      </c>
      <c r="F26">
        <v>0</v>
      </c>
      <c r="G26">
        <v>0</v>
      </c>
      <c r="H26">
        <v>0.01</v>
      </c>
      <c r="I26">
        <v>184.93</v>
      </c>
      <c r="J26">
        <v>26.97</v>
      </c>
      <c r="K26">
        <v>13.51</v>
      </c>
      <c r="L26">
        <v>0.01</v>
      </c>
      <c r="M26">
        <v>184.93</v>
      </c>
      <c r="N26" t="s">
        <v>31</v>
      </c>
      <c r="O26" s="4" t="s">
        <v>35</v>
      </c>
    </row>
    <row r="27" spans="1:15" x14ac:dyDescent="0.25">
      <c r="A27">
        <v>2096</v>
      </c>
      <c r="B27">
        <v>11</v>
      </c>
      <c r="C27">
        <v>2096</v>
      </c>
      <c r="D27">
        <v>8</v>
      </c>
      <c r="E27" s="2">
        <v>158.22</v>
      </c>
      <c r="F27">
        <v>0</v>
      </c>
      <c r="G27">
        <v>0</v>
      </c>
      <c r="H27">
        <v>0</v>
      </c>
      <c r="I27">
        <v>169.5</v>
      </c>
      <c r="J27">
        <v>30.54</v>
      </c>
      <c r="K27">
        <v>15.48</v>
      </c>
      <c r="L27">
        <v>0</v>
      </c>
      <c r="M27">
        <v>169.5</v>
      </c>
      <c r="N27" t="s">
        <v>31</v>
      </c>
      <c r="O27" s="4" t="s">
        <v>35</v>
      </c>
    </row>
    <row r="28" spans="1:15" x14ac:dyDescent="0.25">
      <c r="A28">
        <v>2096</v>
      </c>
      <c r="B28">
        <v>12</v>
      </c>
      <c r="C28">
        <v>2096</v>
      </c>
      <c r="D28">
        <v>9</v>
      </c>
      <c r="E28" s="2">
        <v>158.22</v>
      </c>
      <c r="F28">
        <v>0</v>
      </c>
      <c r="G28">
        <v>0</v>
      </c>
      <c r="H28">
        <v>6</v>
      </c>
      <c r="I28">
        <v>123.71</v>
      </c>
      <c r="J28">
        <v>29.3</v>
      </c>
      <c r="K28">
        <v>12.19</v>
      </c>
      <c r="L28">
        <v>6</v>
      </c>
      <c r="M28">
        <v>129.69999999999999</v>
      </c>
      <c r="N28" t="s">
        <v>31</v>
      </c>
      <c r="O28" s="4" t="s">
        <v>35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C6" sqref="C6"/>
    </sheetView>
  </sheetViews>
  <sheetFormatPr defaultRowHeight="15" x14ac:dyDescent="0.25"/>
  <cols>
    <col min="3" max="3" width="14.42578125" bestFit="1" customWidth="1"/>
  </cols>
  <sheetData>
    <row r="1" spans="1:5" x14ac:dyDescent="0.25">
      <c r="A1" t="s">
        <v>39</v>
      </c>
      <c r="E1" t="s">
        <v>47</v>
      </c>
    </row>
    <row r="2" spans="1:5" x14ac:dyDescent="0.25">
      <c r="B2" t="s">
        <v>14</v>
      </c>
      <c r="C2" t="s">
        <v>37</v>
      </c>
      <c r="D2" t="s">
        <v>38</v>
      </c>
    </row>
    <row r="3" spans="1:5" x14ac:dyDescent="0.25">
      <c r="A3" t="s">
        <v>4</v>
      </c>
      <c r="B3">
        <v>2073</v>
      </c>
      <c r="C3">
        <v>21.89</v>
      </c>
      <c r="D3">
        <v>18.510000000000002</v>
      </c>
    </row>
    <row r="5" spans="1:5" x14ac:dyDescent="0.25">
      <c r="C5" t="s">
        <v>52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5"/>
  <sheetViews>
    <sheetView topLeftCell="H1" workbookViewId="0">
      <selection activeCell="X32" sqref="X32"/>
    </sheetView>
  </sheetViews>
  <sheetFormatPr defaultRowHeight="15" x14ac:dyDescent="0.25"/>
  <cols>
    <col min="1" max="1" width="11.7109375" bestFit="1" customWidth="1"/>
  </cols>
  <sheetData>
    <row r="2" spans="3:22" x14ac:dyDescent="0.25">
      <c r="C2" t="s">
        <v>54</v>
      </c>
    </row>
    <row r="3" spans="3:22" x14ac:dyDescent="0.25">
      <c r="C3" t="s">
        <v>49</v>
      </c>
      <c r="N3" t="s">
        <v>55</v>
      </c>
    </row>
    <row r="4" spans="3:22" x14ac:dyDescent="0.25">
      <c r="C4" t="s">
        <v>50</v>
      </c>
      <c r="G4" t="s">
        <v>53</v>
      </c>
    </row>
    <row r="6" spans="3:22" x14ac:dyDescent="0.25">
      <c r="J6" t="s">
        <v>56</v>
      </c>
      <c r="P6" t="s">
        <v>56</v>
      </c>
      <c r="V6" t="s">
        <v>56</v>
      </c>
    </row>
    <row r="18" spans="1:22" x14ac:dyDescent="0.25">
      <c r="C18" t="s">
        <v>58</v>
      </c>
      <c r="J18" t="s">
        <v>57</v>
      </c>
      <c r="P18" t="s">
        <v>57</v>
      </c>
      <c r="V18" t="s">
        <v>57</v>
      </c>
    </row>
    <row r="30" spans="1:22" x14ac:dyDescent="0.25">
      <c r="B30" t="s">
        <v>14</v>
      </c>
      <c r="C30" t="s">
        <v>15</v>
      </c>
      <c r="D30" t="s">
        <v>16</v>
      </c>
      <c r="E30" t="s">
        <v>17</v>
      </c>
      <c r="F30" t="s">
        <v>18</v>
      </c>
      <c r="G30" t="s">
        <v>19</v>
      </c>
      <c r="H30" t="s">
        <v>20</v>
      </c>
      <c r="I30" t="s">
        <v>21</v>
      </c>
      <c r="J30" t="s">
        <v>22</v>
      </c>
      <c r="K30" t="s">
        <v>23</v>
      </c>
      <c r="L30" t="s">
        <v>24</v>
      </c>
      <c r="M30" t="s">
        <v>25</v>
      </c>
      <c r="N30" t="s">
        <v>26</v>
      </c>
      <c r="O30" t="s">
        <v>30</v>
      </c>
    </row>
    <row r="31" spans="1:22" x14ac:dyDescent="0.25">
      <c r="A31" t="s">
        <v>57</v>
      </c>
      <c r="B31">
        <v>2063</v>
      </c>
      <c r="C31">
        <v>12</v>
      </c>
      <c r="D31">
        <v>2063</v>
      </c>
      <c r="E31">
        <v>9</v>
      </c>
      <c r="F31">
        <v>-3276.7</v>
      </c>
      <c r="G31">
        <v>0</v>
      </c>
      <c r="H31">
        <v>0</v>
      </c>
      <c r="I31">
        <v>2.14</v>
      </c>
      <c r="J31">
        <v>132.41</v>
      </c>
      <c r="K31">
        <v>27.98</v>
      </c>
      <c r="L31">
        <v>13.21</v>
      </c>
      <c r="M31">
        <v>42.36</v>
      </c>
      <c r="N31">
        <v>129.38</v>
      </c>
      <c r="O31" t="s">
        <v>31</v>
      </c>
    </row>
    <row r="33" spans="1:15" x14ac:dyDescent="0.25">
      <c r="A33" t="s">
        <v>27</v>
      </c>
      <c r="B33">
        <v>2096</v>
      </c>
      <c r="C33">
        <v>3</v>
      </c>
      <c r="D33">
        <v>2095</v>
      </c>
      <c r="E33">
        <v>12</v>
      </c>
      <c r="F33">
        <v>-3276.7</v>
      </c>
      <c r="G33">
        <v>75.64</v>
      </c>
      <c r="H33">
        <v>6.83</v>
      </c>
      <c r="I33">
        <v>34.28</v>
      </c>
      <c r="J33">
        <v>0</v>
      </c>
      <c r="K33">
        <v>14.54</v>
      </c>
      <c r="L33">
        <v>7.37</v>
      </c>
      <c r="M33">
        <v>134.41</v>
      </c>
      <c r="N33">
        <v>34.28</v>
      </c>
      <c r="O33" t="s">
        <v>31</v>
      </c>
    </row>
    <row r="35" spans="1:15" x14ac:dyDescent="0.25">
      <c r="C35" t="s">
        <v>59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Read Me</vt:lpstr>
      <vt:lpstr>Yearly errors</vt:lpstr>
      <vt:lpstr>MIROC_ESM_rcp85_PET_Errors</vt:lpstr>
      <vt:lpstr>GFDL_A2_CWD_Errors</vt:lpstr>
      <vt:lpstr>GFDL_A2_PET Errors</vt:lpstr>
      <vt:lpstr>GFDL_B1 Stor Errors</vt:lpstr>
      <vt:lpstr>Miroc-esm_rcp45</vt:lpstr>
      <vt:lpstr>GFDL_B1 and Miroc_rcp60 Storage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</dc:creator>
  <cp:lastModifiedBy>Stu</cp:lastModifiedBy>
  <dcterms:created xsi:type="dcterms:W3CDTF">2015-10-27T18:30:39Z</dcterms:created>
  <dcterms:modified xsi:type="dcterms:W3CDTF">2016-02-13T04:56:57Z</dcterms:modified>
</cp:coreProperties>
</file>